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2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drawings/drawing5.xml" ContentType="application/vnd.openxmlformats-officedocument.drawing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6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7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8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drawings/drawing9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240" yWindow="105" windowWidth="14805" windowHeight="8010"/>
  </bookViews>
  <sheets>
    <sheet name="Főlap" sheetId="14" r:id="rId1"/>
    <sheet name="A lap" sheetId="1" r:id="rId2"/>
    <sheet name="B lap" sheetId="4" r:id="rId3"/>
    <sheet name="C lap" sheetId="5" r:id="rId4"/>
    <sheet name="D lap" sheetId="6" r:id="rId5"/>
    <sheet name="E lap" sheetId="7" r:id="rId6"/>
    <sheet name="F lap" sheetId="8" r:id="rId7"/>
    <sheet name="G lap" sheetId="9" r:id="rId8"/>
    <sheet name="H lap" sheetId="11" r:id="rId9"/>
  </sheets>
  <calcPr calcId="145621"/>
</workbook>
</file>

<file path=xl/calcChain.xml><?xml version="1.0" encoding="utf-8"?>
<calcChain xmlns="http://schemas.openxmlformats.org/spreadsheetml/2006/main">
  <c r="I19" i="7" l="1"/>
  <c r="H104" i="14" l="1"/>
  <c r="L91" i="14"/>
  <c r="G9" i="11" l="1"/>
  <c r="G8" i="11"/>
  <c r="G7" i="11"/>
  <c r="F8" i="9" l="1"/>
  <c r="F7" i="9"/>
  <c r="F6" i="9"/>
  <c r="E9" i="8"/>
  <c r="E8" i="8"/>
  <c r="E7" i="8"/>
  <c r="E9" i="7"/>
  <c r="E8" i="7"/>
  <c r="E7" i="7"/>
  <c r="E9" i="6"/>
  <c r="E8" i="6"/>
  <c r="E7" i="6"/>
  <c r="E9" i="5"/>
  <c r="E8" i="5"/>
  <c r="E7" i="5"/>
  <c r="E9" i="4"/>
  <c r="E8" i="4"/>
  <c r="E7" i="4"/>
  <c r="E9" i="1"/>
  <c r="E8" i="1"/>
  <c r="E7" i="1"/>
  <c r="B2" i="11"/>
  <c r="A2" i="8"/>
  <c r="A2" i="7"/>
  <c r="A2" i="6"/>
  <c r="A2" i="5"/>
  <c r="A2" i="4"/>
  <c r="A2" i="1"/>
  <c r="E100" i="14" l="1"/>
  <c r="E99" i="14"/>
  <c r="L86" i="14"/>
  <c r="L87" i="14" s="1"/>
  <c r="B86" i="14"/>
  <c r="B91" i="14" s="1"/>
  <c r="B83" i="14"/>
  <c r="E53" i="14"/>
  <c r="E22" i="14"/>
  <c r="E21" i="14"/>
  <c r="I13" i="6" l="1"/>
  <c r="I32" i="7" l="1"/>
  <c r="I33" i="7" s="1"/>
  <c r="L76" i="14"/>
  <c r="I13" i="5"/>
  <c r="I13" i="4" l="1"/>
  <c r="I13" i="1"/>
  <c r="I34" i="7" s="1"/>
  <c r="L75" i="14" l="1"/>
  <c r="L80" i="14" s="1"/>
  <c r="L83" i="14" s="1"/>
</calcChain>
</file>

<file path=xl/sharedStrings.xml><?xml version="1.0" encoding="utf-8"?>
<sst xmlns="http://schemas.openxmlformats.org/spreadsheetml/2006/main" count="360" uniqueCount="242">
  <si>
    <t>"A" jelü betétlap</t>
  </si>
  <si>
    <t>Vállalkozók nettó árbevételének kiszámítása</t>
  </si>
  <si>
    <t>I. Adóalany</t>
  </si>
  <si>
    <t>1. Adóalany neve (cégneve)</t>
  </si>
  <si>
    <t>2. Adóazonosító jele</t>
  </si>
  <si>
    <t>II. A nettó árbevétel</t>
  </si>
  <si>
    <t>Ft</t>
  </si>
  <si>
    <t>2. Számviteli törvény szerinti nettó árbevétel</t>
  </si>
  <si>
    <t>3. A társasági adóról és az osztalékadóról szóló törvény szerinti jogdíjbevétel</t>
  </si>
  <si>
    <t>4. Egyéb szolgáltatások értékeként, illetve egyéb ráfordítások között kimutatott jövedéji adó összege</t>
  </si>
  <si>
    <t>5. Egyén ráfordítások között kimutatott regisztrációs adó, energiaadó összege</t>
  </si>
  <si>
    <t>6. Felszolgálási díj árbevétele</t>
  </si>
  <si>
    <t>helység</t>
  </si>
  <si>
    <t>év</t>
  </si>
  <si>
    <t>hó</t>
  </si>
  <si>
    <t>nap</t>
  </si>
  <si>
    <t>az adózó vagy képviselője
(meghatalmazottja) aláírása</t>
  </si>
  <si>
    <t>1. Htv. szerinti - vállalkozási szintű -
 éves nettó árbevétel (2-3-4-5-6)</t>
  </si>
  <si>
    <t xml:space="preserve">    Adószáma</t>
  </si>
  <si>
    <t>2014. évben kezdődő adóévről
önkormányzat illetékességi területén
folytatott állandó jellegű iparűzési tevékenység utáni adókötelezettségről szóló helyi
iparűzési adóbevalláshoz</t>
  </si>
  <si>
    <t>"B" jelü betétlap</t>
  </si>
  <si>
    <t>Hitelintézetek és pénzügyi vállalkozások nettó árbevételének a kiszámítása</t>
  </si>
  <si>
    <t>1. Htv. szerinti - vállalkozási szintű -
 éves nettó árbevétel (2+3+4+5+6+7-8-9)</t>
  </si>
  <si>
    <t>2. Kapott kamatok és kametjellegű bevételek</t>
  </si>
  <si>
    <t>3. Egyéb pénzügyi szolgáltatás bevételei</t>
  </si>
  <si>
    <t>4. Nem pénzügyi és befektetési szolgáltatás nettó árbevétele</t>
  </si>
  <si>
    <t>5. Befektetési szolgáltatás bevétele</t>
  </si>
  <si>
    <t>6. Fedezeti ügyletek veszteségének/nyereségének nyereségjellegű különbözete</t>
  </si>
  <si>
    <t>7. Alapügyletek (fedezett tételek) nyereségének/veszteségének nyereség jellegű különbözete</t>
  </si>
  <si>
    <t>8. Fizetett kamatok és kamatjellegű ráfordítások</t>
  </si>
  <si>
    <t>9. Pénzügyi lízingbe adott eszköz után elszámolt ELÁBÉ</t>
  </si>
  <si>
    <t>"C" jelü betétlap</t>
  </si>
  <si>
    <t>Biztosítók nettó árbevételének a kiszámítása</t>
  </si>
  <si>
    <t>2. Biztosítástechnikai eredmény</t>
  </si>
  <si>
    <t>3. Nettó működési költség</t>
  </si>
  <si>
    <t>4. Befektetésből származó biztosítástechnikai ráfordítások (csak életbiztosítási ágnál) és az egyéb ráfordítások együttes összege</t>
  </si>
  <si>
    <t>5. Fedezeti ügyletek nyereségének/veszteséségének nyereségjellegű különbözete</t>
  </si>
  <si>
    <t>6. Alapügyletek (fedezett tételek) nyereségének/veszteségének nyereségjellegű különbözete</t>
  </si>
  <si>
    <t>7. Nem biztosítási tevékenység bevétele, befektetések nettó árbevétele, a Htv. 52. § 22. pont c) alpontja szerint egyéb növelő tételek</t>
  </si>
  <si>
    <t>8. Htv. 52. § 22. pont c) alpontjában foglalt csökkentések</t>
  </si>
  <si>
    <t>1. Htv. szerinti - vállalkozási szintű -
 éves nettó árbevétel (2+3+4+5+6+7-8)</t>
  </si>
  <si>
    <t>"D" jelü betétlap</t>
  </si>
  <si>
    <t>Befektetési vállalkozások nettó árbevételének a kiszámítása</t>
  </si>
  <si>
    <t>1. Htv. szerinti - vállalkozási szintű -
 éves nettó árbevétel (2+3+4+5+6)</t>
  </si>
  <si>
    <t>2. Befektetési szolgáltatási tevékenység bevételei</t>
  </si>
  <si>
    <t>3. Nem befektetési szolgáltatási tevékenység bevétele</t>
  </si>
  <si>
    <t>4. Kapott kamatok és kamatjellegű bevételek együttes összege</t>
  </si>
  <si>
    <t>"E" jelü betétlap</t>
  </si>
  <si>
    <t>Az eladott áruk beszerzési értéke és a közvetített szolgáltatások értéke figyelembe
vehető együttes összege, kapcsolt vállalkozás adóalapja</t>
  </si>
  <si>
    <t>II. Htv. 39. § (6) bekezdésének hatálya alá nem tartozó vállalkozás esetén</t>
  </si>
  <si>
    <t>1. Eladott áruk beszerzési értéke (elábé) összesen</t>
  </si>
  <si>
    <t>2. Közvetített szolgáltatások értéke összesen</t>
  </si>
  <si>
    <r>
      <t xml:space="preserve">3. Az 1. és 2. sorból a Htv. 39.§ (7) bekezdése szerinti export árbevételhez kapcsolódó elábé és közvetített 
szolgáltatások értéke </t>
    </r>
    <r>
      <rPr>
        <b/>
        <sz val="12"/>
        <color theme="1"/>
        <rFont val="Times New Roman"/>
        <family val="1"/>
        <charset val="238"/>
      </rPr>
      <t>(500 M Ft-ot meg nem haladó nettó árbevételű vállalkozónak nem kell kitölteni!)</t>
    </r>
  </si>
  <si>
    <r>
      <t xml:space="preserve">4. Az 1. sorból a Htv. 39.§ (7) bekezdése szerinti közfinanszírozásban részesülő gyógyszerek
értékesítéséhez kapcsolódó elábé </t>
    </r>
    <r>
      <rPr>
        <b/>
        <sz val="12"/>
        <color theme="1"/>
        <rFont val="Times New Roman"/>
        <family val="1"/>
        <charset val="238"/>
      </rPr>
      <t>(500 M Ft-ot meg nem haladó nettó árbevételű vállalkozónak nem kell kitölteni!</t>
    </r>
    <r>
      <rPr>
        <sz val="12"/>
        <color theme="1"/>
        <rFont val="Times New Roman"/>
        <family val="1"/>
        <charset val="238"/>
      </rPr>
      <t>)</t>
    </r>
  </si>
  <si>
    <r>
      <t xml:space="preserve">6. A Htv. 39. § (4)-(5) bekezdése alapján (sávosan) megállapított, levonható elábé és közvetített
szolgáltatások értéke együttes összege </t>
    </r>
    <r>
      <rPr>
        <b/>
        <sz val="12"/>
        <color theme="1"/>
        <rFont val="Times New Roman"/>
        <family val="1"/>
        <charset val="238"/>
      </rPr>
      <t>(500 M Ft-ot meg nem haladó nettó árbevételű vállalkozónak nem kell kitölteni!)</t>
    </r>
  </si>
  <si>
    <r>
      <t>7. Figyelembe vehető elábé és a közvetített szolgáltatások értékének együttes összege</t>
    </r>
    <r>
      <rPr>
        <b/>
        <sz val="12"/>
        <color theme="1"/>
        <rFont val="Times New Roman"/>
        <family val="1"/>
        <charset val="238"/>
      </rPr>
      <t xml:space="preserve"> (legfeljebb 500 M Ft-nettó árbevételű
adózó esetén: (1.+2.), 500 M Ft feletti nettó érbevétel esetén: (3.+4.+5.+6.))</t>
    </r>
  </si>
  <si>
    <r>
      <t>5. Az 1. sorból a Htv. 39. § (7) bekezdése szerinti földgázpiaci és villamosenergia piaci ügyletek elszámolása érdekében vásárolt és  továbbértékesített, a számvitelről szóló törvény szerinti eladott áruk beszerzési értéke</t>
    </r>
    <r>
      <rPr>
        <b/>
        <sz val="12"/>
        <color theme="1"/>
        <rFont val="Times New Roman"/>
        <family val="1"/>
        <charset val="238"/>
      </rPr>
      <t xml:space="preserve"> (500 M Ft-ot meg nem haladó nettó árbevételű vállalkozónak nem kell kitölteni!)</t>
    </r>
  </si>
  <si>
    <t>III. Htv. 39. § (6) bekezdésének hatálya alá tartozó vállalkozás esetén</t>
  </si>
  <si>
    <t>1. A kapcsolt vállalkozás adóalanyok összes nettó árbevétele</t>
  </si>
  <si>
    <t xml:space="preserve">2. Kapcsolt vállalkozás adóalanyok által figyelembe vehető összes anyagköltség, alvállalkozói teljesítések értéke, alapkutatás, 
alkalmazott kutatás, kísérleti fejlesztés adóévben elszámolt közvetlen költsége </t>
  </si>
  <si>
    <t>3.Kapcsolt vállalkozás adóalanyok összes eladott áruk beszerzési értéke</t>
  </si>
  <si>
    <t xml:space="preserve">4. Kapcsolt vállalkozás adóalanyok összes közvetített szolgáltatások értéke </t>
  </si>
  <si>
    <t xml:space="preserve">5. A 3. és 4. sorból a Htv. 39.§ (7) bekezdése szerinti export árbevételhez kapcsolódó összes 
elábé és közvetített szolgáltatások értéke </t>
  </si>
  <si>
    <t>6. A 3. sorból és a Htv. 39.§ (7) bekezdése szerinti közfinanszírozásban részesülő gyógyszerek
értékesítéséhez kapcsolódó elábé</t>
  </si>
  <si>
    <t>8. A kapcsolt vállalkozásoknál a Htv. 39.§ (4)-(5) bekezdése alapján (sávosan) megállapított,
levonható elábé és közvetített szolgáltatások értéke együttes összege</t>
  </si>
  <si>
    <t>9. Kapcsolt vállalkozás tagjai által összesen figyelembe vehető eladott áruk beszerzési értékének
és a közvetített szolgáltatások értékének együttes összege (5.+6.+7.+8.)</t>
  </si>
  <si>
    <t>10. Kapcsolt vállalkozások összesített pozitív előjelű különbözet (adóalap) (1.-2.-9.)</t>
  </si>
  <si>
    <t>7. A 3. sorból a Htv. 39. § (7) bekezdése szerinti földgázpiaci és villamosenergia piaci ügyletek elszámolása érdekében vásárolt és tovább értékesített, a számvitelről szóló törvény szerinti eladott áruk beszerzési értékeként elszámolt földgáz és villamosenergia beszerzési értéke</t>
  </si>
  <si>
    <t>11. Az adóalanyra jutó vállalkozási szintű adóalap
["E" jelü betétlap III./10. sor*(„A” vagy”B” vagy „C” vagy „D” betétlap II/1. / "E" jelü betétlap III./1.sor)]</t>
  </si>
  <si>
    <t>II. Az alkalmazott adóalap megosztás módszere</t>
  </si>
  <si>
    <t>A vállalkozási szintű adóalap megosztása</t>
  </si>
  <si>
    <t>1. Személyi jellegű ráfordítással arányos</t>
  </si>
  <si>
    <t>2. Eszközérték arányos</t>
  </si>
  <si>
    <t>3. A Htv. 3. számú melléklet 2.1. pontja szerinti megosztás</t>
  </si>
  <si>
    <t>4. A Htv. 3. számú melléklet 2.2. pontja szerinti megosztás</t>
  </si>
  <si>
    <t>5. A Htv. 3. számú melléklet 2.3. pontja szerinti megosztás</t>
  </si>
  <si>
    <t>6. A Htv. 3. számú melléklet 2.4.1. pontja szerinti megosztás</t>
  </si>
  <si>
    <t>7. A Htv. 3. számú melléklet 2.4.2. pontja szerinti megosztás</t>
  </si>
  <si>
    <t>III. Megosztás</t>
  </si>
  <si>
    <t>1. A vállalkozás által az adóévben - a Htv. Melléklete szerint - figyelembeveendő összes személyi jellegű ráfordítás összege</t>
  </si>
  <si>
    <t>2. Az 1. sorból az önkormányzat illetékességi területén foglalkoztatottak után az adóévben - a Htv. melléklete szerint - figyelembeveendő személyi jellegű ráfordítás összege</t>
  </si>
  <si>
    <t>3. A vállalkozásnak az adóévben a székhely, telephely szerinti településekhez tartozó – a Htv. 
melléklete szerinti – összes eszközérték összege</t>
  </si>
  <si>
    <t>5. Egyetemes  szolgáltató, villamosenergia- vagy földgázkereskedő villamosenergia vagy földgáz végső fogyasztók részére történő értékesítésből származó összes számviteli törvény szerinti nettó árbevétele</t>
  </si>
  <si>
    <t>6. Az 5. sorból az egyetemes szolgáltató, villamosenergia- vagy földgázkereskedő villamosenergia vagy földgáz végső fogyasztók részére történő értékesítésből származó az önkormányzat illetékességi területére jutó számviteli törvény szerinti nettó árbevétele</t>
  </si>
  <si>
    <t>7. Villamos energia elosztó hálózati engedélyes és földgázelosztói engedélyes esetén az összes végső 
fogyasztónak továbbított villamosenergia vagy földgáz mennyisége</t>
  </si>
  <si>
    <t xml:space="preserve">8. A 7. sorból a villamos energia elosztó hálózati engedélyes és földgázelosztói engedélyes esetén 
az önkormányzat illetékességi területén lévő végső fogyasztónak továbbított villamosenergia vagy 
földgáz mennyisége </t>
  </si>
  <si>
    <t>9. Az építőipari tevékenységből [Htv. 52. § 24.] származó, számviteli törvény szerinti értékesítés nettó árbevétele és az adóév utolsó napján fennálló, építőipari tevékenységgel összefüggésben készletre vett befejezetlen termelés, félkésztermék, késztermék értéke együttes összege</t>
  </si>
  <si>
    <t xml:space="preserve">10. A 9. sorból az önkormányzat illetékességi területén a Htv. 37. § (3) bekezdés szerint létrejött telephelyre jutó összeg </t>
  </si>
  <si>
    <t>11. A vezeték nélküli távközlési tevékenységet végző vállalkozó távközlési szolgáltatást igénybe vevő előfizetőinek száma</t>
  </si>
  <si>
    <t>12. A 11. sorból az önkormányzat illetékességi területén található számlázási cím szerinti vezeték nélküli távközlési tevékenységet igénybe vevő előfizetők száma</t>
  </si>
  <si>
    <t>13. A vezetékes távközlési tevékenységet végző vállalkozó vezetékes távközlési tevékenység szolgáltatási helyeinek száma</t>
  </si>
  <si>
    <t xml:space="preserve">14. A 13. sorból az önkormányzat illetékességi területén található vezetékes szolgáltatási helyeinek száma. </t>
  </si>
  <si>
    <t xml:space="preserve">15. A vezetékes távközlési tevékenységet végző vállalkozó vezeték nélküli távközlési szolgáltatást igénybe vevő előfizetőinek száma. </t>
  </si>
  <si>
    <t>16. A 15. sorból az önkormányzat illetékességi területén található számlázási cím szerinti vezeték nélküli távközlési tevékenységet igénybe vevő előfizetők száma</t>
  </si>
  <si>
    <t>"G" jelü betétlap</t>
  </si>
  <si>
    <t>Nyilatkozat túlfizetésről</t>
  </si>
  <si>
    <t>3. A túlfizetés visszautalására szolgáló pénzforgalmi számlaszám</t>
  </si>
  <si>
    <t xml:space="preserve"> -</t>
  </si>
  <si>
    <t>II. Nyilatkozat</t>
  </si>
  <si>
    <t>1. Nyilatkozom, hogy más adóhatóságnál nincs fennálló adótartozásom.</t>
  </si>
  <si>
    <t>2. A túlfizetés összegét később esedékes iparűzési adó fizetési kötelezettségre kívánom felhasználni.</t>
  </si>
  <si>
    <t>6. A túlfizetés teljes összegének visszatérítését kérem.</t>
  </si>
  <si>
    <t>forintot kérek visszatéríteni, a fennmaradó összeget később esedékes iparűzési adó fizetési kötelezettségre kívánom felhasználni.</t>
  </si>
  <si>
    <t xml:space="preserve">3. A túlfizetés összegéből </t>
  </si>
  <si>
    <t>4. A túlfizetés összegéből</t>
  </si>
  <si>
    <t xml:space="preserve">forintot kérek visszatéríteni, </t>
  </si>
  <si>
    <t>forintot kérek más adónemben/hatóságnál nyilvántartott lejárt esedékességű köztartozásra átvezetni, a fennmaradó összeget később esedékes iparűési adó fizetési kötelezettségre kívánom felhasználni.</t>
  </si>
  <si>
    <t>forintot kérek más adónemben/hatóságnál nyilvántartott lejárt esedékességű köztartozásra átvezetni, a fennmaradó összeget később esedékes iparűzési adó fizetési  kötelezettségre kívánom felhasználni.</t>
  </si>
  <si>
    <t>5. A túlfizetés összegéből</t>
  </si>
  <si>
    <t>III. Más adónemben, hatóságnál nyilvántartott lejárt esedékességű köztartozásra átvezetendő összegek</t>
  </si>
  <si>
    <t>Sor-szám</t>
  </si>
  <si>
    <t>Köztartozást nyilvántartó intézmény megnevezése</t>
  </si>
  <si>
    <t>Köztartozás
fajtája</t>
  </si>
  <si>
    <t>Összeg (Ft)</t>
  </si>
  <si>
    <t>Köztartozáshoz tartozó pénzintézeti számlaszám</t>
  </si>
  <si>
    <t>Intézmény által alkalmazott ügyfélazonosító szám</t>
  </si>
  <si>
    <t>1.</t>
  </si>
  <si>
    <t>2.</t>
  </si>
  <si>
    <t>3.</t>
  </si>
  <si>
    <t>4.</t>
  </si>
  <si>
    <t>5.</t>
  </si>
  <si>
    <t>"H" jelü betétlap</t>
  </si>
  <si>
    <t>Adóalap változása (+,-)</t>
  </si>
  <si>
    <t>Adóösszeg változása (+,-)</t>
  </si>
  <si>
    <t>Az önellenőrzési pótlék alapja</t>
  </si>
  <si>
    <t>Az önellenőrzési pótlék összege</t>
  </si>
  <si>
    <t>BEVALLÁS  Főlap
a helyi iparűzési adóról állandó jellegű iparűzési tevékenység esetén</t>
  </si>
  <si>
    <t>I. Bevallás jellege</t>
  </si>
  <si>
    <t>2. Záró bevallás</t>
  </si>
  <si>
    <t>3. Előtársasági bevallás</t>
  </si>
  <si>
    <t xml:space="preserve">4. Naptári évtől eltérő üzleti évet választó adózó bevallása </t>
  </si>
  <si>
    <t>5. Év közben kezdő adózó bevallása</t>
  </si>
  <si>
    <t>6. Naptári évtől eltérő üzleti évet választó adózó áttérésének évéről készült évközi bevallása</t>
  </si>
  <si>
    <t xml:space="preserve">7. A személyi jövedelemadóról szóló törvény szerint mezőgazdasági őstermelő bevallása </t>
  </si>
  <si>
    <t>8. A Htv. 37. § (2) a) pontja alapján állandó jellegű iparűzési tevékenységgé váló tevékenység után benyújtott bevallás</t>
  </si>
  <si>
    <t>9. A kisadózó vállalkozás tételes adójának alanyaként benyújtott bevallás</t>
  </si>
  <si>
    <t>10. A Htv. 39/E. §-a szerint mentes adóalany bevallása</t>
  </si>
  <si>
    <t>11. Önellenőrzés</t>
  </si>
  <si>
    <t>II. Bevallott időszak</t>
  </si>
  <si>
    <t>naptól</t>
  </si>
  <si>
    <t>napig</t>
  </si>
  <si>
    <t xml:space="preserve">III. A záró bevallás benyújtásának oka </t>
  </si>
  <si>
    <t>1. Felszámolás</t>
  </si>
  <si>
    <t>2. Végelszámolás</t>
  </si>
  <si>
    <t>3. Átalakulás</t>
  </si>
  <si>
    <t>4. A tevékenység saját elhatározásból történő megszüntetése</t>
  </si>
  <si>
    <t>5. Hatósági megszüntetés</t>
  </si>
  <si>
    <t>6. Előtársaságként működő társaság cégbejegyzés iránti kérelemnek elutasítása vagy a kérelem bejegyzés előtti visszavonása</t>
  </si>
  <si>
    <t>7. Székhely áthelyezése</t>
  </si>
  <si>
    <t>8. Telephely megszüntetése</t>
  </si>
  <si>
    <t>9. Egyszerűsített vállalkozói adóalanyiság megszűnése</t>
  </si>
  <si>
    <t>10. Egyéni vállalkozói tevékenység szüneteltetése</t>
  </si>
  <si>
    <t>11. A kisadózó vállalkozások tételes adójában az adóalanyiság év közben való keletkezése</t>
  </si>
  <si>
    <t>12. A kisadózó vállalkozások tételes adójában az adóalanyiság megszűnése (a tevékenység megszüntetése nélkül)</t>
  </si>
  <si>
    <t xml:space="preserve">13. A kisvállalati adóban az adóalanyiság megszűnése </t>
  </si>
  <si>
    <t>14. A települési önkormányzat adórendeletének hatályon kívül helyezése</t>
  </si>
  <si>
    <t>15. Egyéb:</t>
  </si>
  <si>
    <t>IV. Bevallásban szereplő betétlapok</t>
  </si>
  <si>
    <t>A</t>
  </si>
  <si>
    <t>B</t>
  </si>
  <si>
    <t>C</t>
  </si>
  <si>
    <t>D</t>
  </si>
  <si>
    <t>E</t>
  </si>
  <si>
    <t>F</t>
  </si>
  <si>
    <t>G</t>
  </si>
  <si>
    <t>H</t>
  </si>
  <si>
    <t>V. Adóalany</t>
  </si>
  <si>
    <t>1. Adóalany neve (cégneve):</t>
  </si>
  <si>
    <t>2. Születési helye:</t>
  </si>
  <si>
    <t>város/község</t>
  </si>
  <si>
    <t>ideje</t>
  </si>
  <si>
    <t>3. Anyja születési családi és utóneve:</t>
  </si>
  <si>
    <t>5. Statisztikai számjele:</t>
  </si>
  <si>
    <t>7. Székhelye, lakóhelye:</t>
  </si>
  <si>
    <t>6. Pénzintézeti számlaszám:</t>
  </si>
  <si>
    <t xml:space="preserve">    Adószáma:</t>
  </si>
  <si>
    <t>4. Adóazonosító jele:</t>
  </si>
  <si>
    <t>közterület</t>
  </si>
  <si>
    <t>hsz.</t>
  </si>
  <si>
    <t>közterület jelleg</t>
  </si>
  <si>
    <t>ép.</t>
  </si>
  <si>
    <t>lh.</t>
  </si>
  <si>
    <t>em.</t>
  </si>
  <si>
    <t>ajtó</t>
  </si>
  <si>
    <t>8. Levelezési címe:</t>
  </si>
  <si>
    <t>9. Bevallást kitöltő neve:</t>
  </si>
  <si>
    <t>telefonszáma/e-mail címe:</t>
  </si>
  <si>
    <t>VI. Az adó alapjának egyszerűsített meghatározási módját választók nyilatkozata</t>
  </si>
  <si>
    <t xml:space="preserve"> adóévre  az adóalap egyszerűsített megállapítási módját választom:</t>
  </si>
  <si>
    <t xml:space="preserve">a) a személy jövedelemadóról szóló törvény szerinti átalányadózóként </t>
  </si>
  <si>
    <t>b) az egyszerűsített vállalkozói adó alanyaként</t>
  </si>
  <si>
    <t>c) az adóévben  8 millió forintot meg nem haladó nettó árbevételű adóalanyként</t>
  </si>
  <si>
    <t>d) a kisvállalati adó hatálya alá tartozó adóalanyként</t>
  </si>
  <si>
    <t xml:space="preserve">1. Htv. szerinti - vállalkozási szintű - éves nettó árbevétel 
(részletezése külön lapon található) </t>
  </si>
  <si>
    <t>2. Eladott áruk beszerzési értékének, közvetített szolgáltatások értékének figyelembe vehető (a Htv. 39. §
    (6) bek. hatálya alá nem tartozó adóalany esetén E lap II/6. sor együttes része</t>
  </si>
  <si>
    <t>3. Az alvállalkozói teljesítések értéke</t>
  </si>
  <si>
    <t xml:space="preserve">4. Anyagköltség </t>
  </si>
  <si>
    <t>5. Alapkutatás, alkalmazott kutatás, kísérleti fejlesztés 
adóévben elszámolt közvetlen költsége</t>
  </si>
  <si>
    <t xml:space="preserve">6. Htv. szerinti - vállalkozási szintű - adóalap [1-(2+3+4+5)]
vagy a Htv. 39§ (6) alkalmazása esetén:”E” jelű lap III/11. sor </t>
  </si>
  <si>
    <t xml:space="preserve">7. A foglalkoztatás növeléséhez kapcsolódó adóalap-mentesség </t>
  </si>
  <si>
    <t>8. A foglalkoztatás csökkentéséhez kapcsolódó adóalap-növekmény</t>
  </si>
  <si>
    <t>9. Mentességekkel korrigált Htv. szerinti - a vállalkozási szintű - adóalap [6-7+8]</t>
  </si>
  <si>
    <t>10. Az önkormányzat illetékességi területére jutó - a 9. sorban lévő adóalap megosztása 
szerinti - települési szintű adóalap</t>
  </si>
  <si>
    <t>11. Adómentes adóalap önkormányzati döntés alapján (Htv. 39/C. §-a szerint)</t>
  </si>
  <si>
    <t>12. Az önkormányzati rendelet szerinti adóköteles adóalap (10-11)</t>
  </si>
  <si>
    <t>13. Adóalapra jutó iparűzési adó összege (12. sor*2 %)</t>
  </si>
  <si>
    <t>14. Önkormányzati döntés szerinti adókedvezmény (Htv. 39/C. §-a szerint)</t>
  </si>
  <si>
    <t>15. Az ideiglenes jellegű iparűzési tevékenység után az adóévben megfizetett és az önkormányzatnál levonható adóátalány összege (Htv.40/A.§(1) bekezdés a) pontja szerint)</t>
  </si>
  <si>
    <t>16. Az adóévben megfizetett útdíj 7,5%-ának a településre jutó összege (Htv.40/A.§(1) bekezdés b) pontja szerint)</t>
  </si>
  <si>
    <t>17. Iparűzési adófizetési kötelezettség [13-(14+15+16)</t>
  </si>
  <si>
    <t>18. Az önkormányzatra jutó adóáltalány összege</t>
  </si>
  <si>
    <t>19. Külföldön létesített telephelyre jutó adóalap</t>
  </si>
  <si>
    <t>20. Az adóévben megfizetett e-útdíj 7,5 %-a</t>
  </si>
  <si>
    <t xml:space="preserve">VII. Az adó </t>
  </si>
  <si>
    <t>"F" jelü betétlap</t>
  </si>
  <si>
    <t>VIII. Adóelőleg bevallás</t>
  </si>
  <si>
    <t>1. Előleg fizetési időszak</t>
  </si>
  <si>
    <t>2. Első előlegrészlet</t>
  </si>
  <si>
    <t>Esedékesség</t>
  </si>
  <si>
    <t>IX. Felelősségem tudatában kijelentem, hogy a bevallásban közölt adatok a valóságnak megfelelnek.</t>
  </si>
  <si>
    <t>év, hónap, nap</t>
  </si>
  <si>
    <t xml:space="preserve"> a bevallásbenyújtó vagy képviselője (meghatalmazottja) aláírása</t>
  </si>
  <si>
    <t>2. Adótanácsadó, adószakértő vagy okleveles adószakértő neve:</t>
  </si>
  <si>
    <t>3. Adóazonosító száma:</t>
  </si>
  <si>
    <t>4. Bizonyítvány, igazolvány száma:</t>
  </si>
  <si>
    <t>5. Jelölje X-szel</t>
  </si>
  <si>
    <t>az adóhatósághoz bejelentett, a bevallás aláírására jogosult állandó megbízott</t>
  </si>
  <si>
    <t>meghatalmazott (meghatalmazás csatolva)</t>
  </si>
  <si>
    <t>adóhatósághoz bejelentett pénzügyi képviselő</t>
  </si>
  <si>
    <t>1. Jelen adóbevallást ellenjegyzem:</t>
  </si>
  <si>
    <t>évben kezdődő adóévben</t>
  </si>
  <si>
    <t xml:space="preserve">önkormányzat illetékességi területén
folytatott tevékenység utáni adókötelezettségről </t>
  </si>
  <si>
    <t>évben kezdődő adóévről</t>
  </si>
  <si>
    <t>önkormányzat illetékességi területén
folytatott állandó jellegű iparűzési tevékenység utáni adókötelezettségről szóló helyi
iparűzési adóbevalláshoz</t>
  </si>
  <si>
    <t xml:space="preserve"> évben kezdődő adóévről</t>
  </si>
  <si>
    <t xml:space="preserve">4. A 3. sorból az önkormányzat illetékességi területén figyelembeveendő – a Htv. melléklete szerinti – 
eszközérték összege </t>
  </si>
  <si>
    <t>1. Éves bevallás</t>
  </si>
  <si>
    <t>3. Második előlegrészlet</t>
  </si>
  <si>
    <t>7. Egyszerűsített vállalkozói adó alanyaként egyszerűsített elszámolást választó adózó bevétele:</t>
  </si>
  <si>
    <t>8. Az adózás egyszerűsített módját választó átalányadózó vállalkozó átalányadójának alapja:</t>
  </si>
  <si>
    <t>9. Az adózás egyszerűsített módját az árbevétel határ miatt választó vállalkozó bevétele:</t>
  </si>
  <si>
    <t>10. A kisvállalati adóról és a kisvállalkozások tételes adójáról szóló törvény szerinti adóalap: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</si>
</sst>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\ &quot;Ft&quot;"/>
    <numFmt numFmtId="165" formatCode="00000000\-0\-00"/>
    <numFmt numFmtId="166" formatCode="#,##0&quot; kWh vagy ezer m3&quot;"/>
    <numFmt numFmtId="167" formatCode="#,##0,&quot;db&quot;"/>
    <numFmt numFmtId="168" formatCode="00000000"/>
    <numFmt numFmtId="169" formatCode="00000000\-00000000\-00000000"/>
    <numFmt numFmtId="170" formatCode="00000000&quot;-&quot;"/>
    <numFmt numFmtId="171" formatCode="#,##0\ _F_t"/>
    <numFmt numFmtId="172" formatCode="0000\ 0000\ 0000\ 0000"/>
    <numFmt numFmtId="173" formatCode="[$-40E]yyyy/\ mmmm\ d\.;@"/>
    <numFmt numFmtId="174" formatCode="0&quot;.&quot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8"/>
      <color rgb="FF000000"/>
      <name val="Tahoma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0" tint="-0.34998626667073579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Protection="1">
      <protection locked="0"/>
    </xf>
    <xf numFmtId="0" fontId="3" fillId="0" borderId="6" xfId="0" applyFont="1" applyBorder="1" applyAlignment="1"/>
    <xf numFmtId="0" fontId="2" fillId="0" borderId="8" xfId="0" applyFont="1" applyBorder="1" applyAlignment="1">
      <alignment wrapText="1"/>
    </xf>
    <xf numFmtId="0" fontId="2" fillId="0" borderId="11" xfId="0" applyFont="1" applyBorder="1" applyAlignment="1"/>
    <xf numFmtId="0" fontId="1" fillId="0" borderId="5" xfId="0" applyFont="1" applyBorder="1" applyAlignment="1">
      <alignment horizontal="right"/>
    </xf>
    <xf numFmtId="164" fontId="1" fillId="0" borderId="2" xfId="0" applyNumberFormat="1" applyFont="1" applyBorder="1"/>
    <xf numFmtId="164" fontId="1" fillId="0" borderId="12" xfId="0" applyNumberFormat="1" applyFont="1" applyBorder="1" applyProtection="1">
      <protection locked="0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1" fillId="0" borderId="12" xfId="0" applyNumberFormat="1" applyFont="1" applyBorder="1" applyProtection="1"/>
    <xf numFmtId="164" fontId="1" fillId="0" borderId="1" xfId="0" applyNumberFormat="1" applyFont="1" applyBorder="1" applyProtection="1">
      <protection locked="0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5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wrapText="1"/>
    </xf>
    <xf numFmtId="168" fontId="1" fillId="0" borderId="12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1" fontId="1" fillId="0" borderId="0" xfId="0" applyNumberFormat="1" applyFont="1" applyBorder="1" applyAlignment="1" applyProtection="1">
      <alignment horizontal="center" wrapText="1"/>
      <protection locked="0"/>
    </xf>
    <xf numFmtId="169" fontId="1" fillId="0" borderId="0" xfId="0" applyNumberFormat="1" applyFont="1" applyBorder="1" applyAlignment="1" applyProtection="1">
      <protection locked="0"/>
    </xf>
    <xf numFmtId="164" fontId="1" fillId="0" borderId="0" xfId="0" applyNumberFormat="1" applyFont="1" applyBorder="1" applyProtection="1">
      <protection locked="0"/>
    </xf>
    <xf numFmtId="169" fontId="1" fillId="0" borderId="3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8" fillId="0" borderId="0" xfId="0" applyNumberFormat="1" applyFont="1" applyBorder="1" applyProtection="1">
      <protection locked="0"/>
    </xf>
    <xf numFmtId="0" fontId="8" fillId="0" borderId="8" xfId="0" applyFont="1" applyBorder="1"/>
    <xf numFmtId="0" fontId="9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164" fontId="8" fillId="0" borderId="2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wrapText="1"/>
      <protection locked="0"/>
    </xf>
    <xf numFmtId="0" fontId="8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13" xfId="0" applyFont="1" applyBorder="1" applyAlignment="1">
      <alignment wrapText="1"/>
    </xf>
    <xf numFmtId="171" fontId="1" fillId="0" borderId="2" xfId="0" applyNumberFormat="1" applyFont="1" applyBorder="1"/>
    <xf numFmtId="164" fontId="1" fillId="0" borderId="10" xfId="0" applyNumberFormat="1" applyFont="1" applyBorder="1" applyProtection="1">
      <protection locked="0"/>
    </xf>
    <xf numFmtId="164" fontId="8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left" wrapText="1"/>
    </xf>
    <xf numFmtId="0" fontId="8" fillId="0" borderId="7" xfId="0" applyFont="1" applyBorder="1" applyAlignment="1" applyProtection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28" xfId="0" applyBorder="1"/>
    <xf numFmtId="0" fontId="0" fillId="0" borderId="5" xfId="0" applyBorder="1"/>
    <xf numFmtId="1" fontId="1" fillId="0" borderId="0" xfId="0" applyNumberFormat="1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</xf>
    <xf numFmtId="0" fontId="8" fillId="2" borderId="0" xfId="0" applyFont="1" applyFill="1" applyBorder="1" applyAlignment="1" applyProtection="1">
      <alignment horizontal="center" wrapText="1"/>
    </xf>
    <xf numFmtId="0" fontId="8" fillId="0" borderId="0" xfId="0" applyFont="1" applyBorder="1"/>
    <xf numFmtId="0" fontId="8" fillId="0" borderId="7" xfId="0" applyFont="1" applyBorder="1" applyAlignment="1" applyProtection="1">
      <alignment horizontal="center" wrapText="1"/>
    </xf>
    <xf numFmtId="0" fontId="8" fillId="0" borderId="3" xfId="0" applyFont="1" applyBorder="1" applyAlignment="1">
      <alignment horizontal="left" wrapText="1"/>
    </xf>
    <xf numFmtId="172" fontId="1" fillId="0" borderId="0" xfId="0" applyNumberFormat="1" applyFont="1" applyBorder="1" applyAlignment="1" applyProtection="1">
      <alignment wrapText="1"/>
      <protection locked="0"/>
    </xf>
    <xf numFmtId="172" fontId="1" fillId="0" borderId="3" xfId="0" applyNumberFormat="1" applyFont="1" applyBorder="1" applyAlignment="1" applyProtection="1">
      <alignment wrapText="1"/>
      <protection locked="0"/>
    </xf>
    <xf numFmtId="0" fontId="8" fillId="0" borderId="7" xfId="0" applyFont="1" applyBorder="1" applyAlignment="1">
      <alignment wrapText="1"/>
    </xf>
    <xf numFmtId="1" fontId="1" fillId="0" borderId="1" xfId="0" applyNumberFormat="1" applyFont="1" applyBorder="1" applyAlignment="1" applyProtection="1">
      <alignment wrapText="1"/>
      <protection locked="0"/>
    </xf>
    <xf numFmtId="0" fontId="8" fillId="0" borderId="0" xfId="0" applyFont="1" applyBorder="1" applyAlignment="1">
      <alignment horizontal="center"/>
    </xf>
    <xf numFmtId="1" fontId="8" fillId="0" borderId="0" xfId="0" applyNumberFormat="1" applyFont="1" applyBorder="1" applyAlignment="1" applyProtection="1">
      <alignment horizontal="center" wrapText="1"/>
      <protection locked="0"/>
    </xf>
    <xf numFmtId="1" fontId="8" fillId="0" borderId="0" xfId="0" applyNumberFormat="1" applyFont="1" applyBorder="1" applyAlignment="1" applyProtection="1">
      <alignment wrapText="1"/>
      <protection locked="0"/>
    </xf>
    <xf numFmtId="0" fontId="9" fillId="0" borderId="0" xfId="0" applyFont="1" applyBorder="1"/>
    <xf numFmtId="0" fontId="11" fillId="0" borderId="0" xfId="0" applyFont="1" applyBorder="1" applyAlignment="1" applyProtection="1">
      <alignment horizontal="center"/>
      <protection locked="0"/>
    </xf>
    <xf numFmtId="1" fontId="8" fillId="0" borderId="12" xfId="0" applyNumberFormat="1" applyFont="1" applyBorder="1" applyAlignment="1" applyProtection="1">
      <alignment wrapText="1"/>
      <protection locked="0"/>
    </xf>
    <xf numFmtId="1" fontId="8" fillId="0" borderId="1" xfId="0" applyNumberFormat="1" applyFont="1" applyBorder="1" applyAlignment="1" applyProtection="1">
      <alignment wrapText="1"/>
      <protection locked="0"/>
    </xf>
    <xf numFmtId="1" fontId="11" fillId="0" borderId="1" xfId="0" applyNumberFormat="1" applyFont="1" applyBorder="1" applyAlignment="1" applyProtection="1">
      <alignment wrapText="1"/>
      <protection locked="0"/>
    </xf>
    <xf numFmtId="165" fontId="8" fillId="0" borderId="0" xfId="0" applyNumberFormat="1" applyFont="1" applyBorder="1" applyAlignment="1" applyProtection="1">
      <alignment horizontal="center"/>
      <protection locked="0"/>
    </xf>
    <xf numFmtId="0" fontId="8" fillId="0" borderId="1" xfId="0" applyFont="1" applyBorder="1"/>
    <xf numFmtId="0" fontId="0" fillId="0" borderId="6" xfId="0" applyBorder="1"/>
    <xf numFmtId="0" fontId="2" fillId="0" borderId="0" xfId="0" applyFont="1" applyBorder="1" applyAlignment="1">
      <alignment horizontal="left" wrapText="1"/>
    </xf>
    <xf numFmtId="0" fontId="7" fillId="0" borderId="7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73" fontId="8" fillId="0" borderId="1" xfId="0" applyNumberFormat="1" applyFont="1" applyBorder="1" applyProtection="1"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left" wrapText="1"/>
      <protection locked="0"/>
    </xf>
    <xf numFmtId="0" fontId="8" fillId="0" borderId="7" xfId="0" applyFont="1" applyBorder="1"/>
    <xf numFmtId="0" fontId="6" fillId="0" borderId="0" xfId="0" applyFont="1" applyBorder="1"/>
    <xf numFmtId="0" fontId="3" fillId="0" borderId="7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/>
    <xf numFmtId="0" fontId="3" fillId="0" borderId="7" xfId="0" applyFont="1" applyBorder="1" applyAlignment="1">
      <alignment horizontal="center"/>
    </xf>
    <xf numFmtId="1" fontId="8" fillId="0" borderId="3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left" wrapText="1"/>
    </xf>
    <xf numFmtId="0" fontId="1" fillId="0" borderId="1" xfId="0" applyNumberFormat="1" applyFont="1" applyBorder="1" applyAlignment="1" applyProtection="1">
      <alignment wrapText="1"/>
      <protection locked="0"/>
    </xf>
    <xf numFmtId="0" fontId="1" fillId="0" borderId="12" xfId="0" applyNumberFormat="1" applyFont="1" applyBorder="1" applyAlignment="1" applyProtection="1">
      <alignment wrapText="1"/>
      <protection locked="0"/>
    </xf>
    <xf numFmtId="164" fontId="0" fillId="0" borderId="10" xfId="0" applyNumberFormat="1" applyBorder="1"/>
    <xf numFmtId="3" fontId="1" fillId="0" borderId="12" xfId="0" applyNumberFormat="1" applyFont="1" applyBorder="1" applyProtection="1"/>
    <xf numFmtId="166" fontId="1" fillId="0" borderId="1" xfId="0" applyNumberFormat="1" applyFont="1" applyBorder="1" applyAlignment="1" applyProtection="1">
      <alignment wrapText="1"/>
      <protection locked="0"/>
    </xf>
    <xf numFmtId="167" fontId="1" fillId="0" borderId="1" xfId="0" applyNumberFormat="1" applyFont="1" applyBorder="1" applyProtection="1"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73" fontId="8" fillId="0" borderId="2" xfId="0" applyNumberFormat="1" applyFont="1" applyBorder="1" applyAlignment="1" applyProtection="1">
      <alignment horizontal="center" wrapText="1"/>
      <protection locked="0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left" wrapText="1"/>
    </xf>
    <xf numFmtId="164" fontId="0" fillId="0" borderId="12" xfId="0" applyNumberFormat="1" applyBorder="1" applyAlignment="1" applyProtection="1">
      <alignment horizontal="center"/>
      <protection locked="0"/>
    </xf>
    <xf numFmtId="164" fontId="0" fillId="2" borderId="12" xfId="0" applyNumberFormat="1" applyFill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0" fillId="2" borderId="12" xfId="0" applyNumberFormat="1" applyFill="1" applyBorder="1" applyAlignment="1" applyProtection="1">
      <alignment horizontal="center"/>
    </xf>
    <xf numFmtId="164" fontId="12" fillId="2" borderId="12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1" fontId="8" fillId="0" borderId="0" xfId="0" applyNumberFormat="1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center" wrapText="1"/>
      <protection locked="0"/>
    </xf>
    <xf numFmtId="1" fontId="8" fillId="0" borderId="29" xfId="0" applyNumberFormat="1" applyFont="1" applyBorder="1" applyAlignment="1" applyProtection="1">
      <alignment horizontal="center" wrapText="1"/>
      <protection locked="0"/>
    </xf>
    <xf numFmtId="1" fontId="8" fillId="0" borderId="3" xfId="0" applyNumberFormat="1" applyFont="1" applyBorder="1" applyAlignment="1" applyProtection="1">
      <alignment horizontal="center" wrapText="1"/>
      <protection locked="0"/>
    </xf>
    <xf numFmtId="1" fontId="8" fillId="0" borderId="12" xfId="0" applyNumberFormat="1" applyFont="1" applyBorder="1" applyAlignment="1" applyProtection="1">
      <alignment horizontal="center" wrapText="1"/>
      <protection locked="0"/>
    </xf>
    <xf numFmtId="0" fontId="8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 wrapText="1"/>
      <protection locked="0"/>
    </xf>
    <xf numFmtId="165" fontId="8" fillId="0" borderId="12" xfId="0" applyNumberFormat="1" applyFont="1" applyBorder="1" applyAlignment="1" applyProtection="1">
      <alignment horizontal="center"/>
      <protection locked="0"/>
    </xf>
    <xf numFmtId="168" fontId="1" fillId="0" borderId="12" xfId="0" applyNumberFormat="1" applyFont="1" applyBorder="1" applyAlignment="1" applyProtection="1">
      <alignment horizontal="center" wrapText="1"/>
      <protection locked="0"/>
    </xf>
    <xf numFmtId="168" fontId="1" fillId="0" borderId="1" xfId="0" applyNumberFormat="1" applyFont="1" applyBorder="1" applyAlignment="1" applyProtection="1">
      <alignment horizontal="center" wrapText="1"/>
      <protection locked="0"/>
    </xf>
    <xf numFmtId="1" fontId="1" fillId="0" borderId="1" xfId="0" applyNumberFormat="1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74" fontId="13" fillId="0" borderId="1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4" fillId="0" borderId="1" xfId="0" applyFont="1" applyBorder="1" applyAlignment="1" applyProtection="1">
      <alignment horizontal="center"/>
    </xf>
    <xf numFmtId="1" fontId="1" fillId="0" borderId="12" xfId="0" applyNumberFormat="1" applyFont="1" applyBorder="1" applyAlignment="1" applyProtection="1">
      <alignment horizontal="center" wrapText="1"/>
    </xf>
    <xf numFmtId="165" fontId="1" fillId="0" borderId="12" xfId="0" applyNumberFormat="1" applyFont="1" applyBorder="1" applyAlignment="1" applyProtection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74" fontId="14" fillId="0" borderId="0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 applyProtection="1">
      <alignment horizontal="left" wrapText="1"/>
      <protection locked="0"/>
    </xf>
    <xf numFmtId="170" fontId="8" fillId="0" borderId="20" xfId="0" applyNumberFormat="1" applyFont="1" applyBorder="1" applyAlignment="1" applyProtection="1">
      <alignment horizontal="center" vertical="center" wrapText="1"/>
      <protection locked="0"/>
    </xf>
    <xf numFmtId="170" fontId="8" fillId="0" borderId="12" xfId="0" applyNumberFormat="1" applyFont="1" applyBorder="1" applyAlignment="1" applyProtection="1">
      <alignment horizontal="center" vertical="center" wrapText="1"/>
      <protection locked="0"/>
    </xf>
    <xf numFmtId="170" fontId="8" fillId="0" borderId="21" xfId="0" applyNumberFormat="1" applyFont="1" applyBorder="1" applyAlignment="1" applyProtection="1">
      <alignment horizontal="center" vertical="center" wrapText="1"/>
      <protection locked="0"/>
    </xf>
    <xf numFmtId="168" fontId="8" fillId="0" borderId="20" xfId="0" applyNumberFormat="1" applyFont="1" applyBorder="1" applyAlignment="1" applyProtection="1">
      <alignment horizontal="center" vertical="center" wrapText="1"/>
      <protection locked="0"/>
    </xf>
    <xf numFmtId="168" fontId="8" fillId="0" borderId="12" xfId="0" applyNumberFormat="1" applyFont="1" applyBorder="1" applyAlignment="1" applyProtection="1">
      <alignment horizontal="center" vertical="center" wrapText="1"/>
      <protection locked="0"/>
    </xf>
    <xf numFmtId="168" fontId="8" fillId="0" borderId="21" xfId="0" applyNumberFormat="1" applyFont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>
      <alignment horizontal="center" wrapText="1"/>
    </xf>
    <xf numFmtId="164" fontId="8" fillId="0" borderId="17" xfId="0" applyNumberFormat="1" applyFont="1" applyBorder="1" applyAlignment="1" applyProtection="1">
      <alignment horizontal="center" vertical="center" wrapText="1"/>
      <protection locked="0"/>
    </xf>
    <xf numFmtId="164" fontId="8" fillId="0" borderId="18" xfId="0" applyNumberFormat="1" applyFont="1" applyBorder="1" applyAlignment="1" applyProtection="1">
      <alignment horizontal="center" vertical="center" wrapText="1"/>
      <protection locked="0"/>
    </xf>
    <xf numFmtId="164" fontId="8" fillId="0" borderId="19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3" fontId="8" fillId="0" borderId="17" xfId="0" applyNumberFormat="1" applyFont="1" applyBorder="1" applyAlignment="1" applyProtection="1">
      <alignment horizontal="center" vertical="center" wrapText="1"/>
      <protection locked="0"/>
    </xf>
    <xf numFmtId="3" fontId="8" fillId="0" borderId="18" xfId="0" applyNumberFormat="1" applyFont="1" applyBorder="1" applyAlignment="1" applyProtection="1">
      <alignment horizontal="center" vertical="center" wrapText="1"/>
      <protection locked="0"/>
    </xf>
    <xf numFmtId="3" fontId="8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/>
    </xf>
    <xf numFmtId="174" fontId="2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171" fontId="1" fillId="0" borderId="2" xfId="0" applyNumberFormat="1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Radio" checked="Checked" firstButton="1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checked="Checked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checked="Checked" firstButton="1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Radio" checked="Checked" firstButton="1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Radio" checked="Checked" firstButton="1" lockText="1" noThreeD="1"/>
</file>

<file path=xl/ctrlProps/ctrlProp72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</xdr:row>
          <xdr:rowOff>66675</xdr:rowOff>
        </xdr:from>
        <xdr:to>
          <xdr:col>12</xdr:col>
          <xdr:colOff>190500</xdr:colOff>
          <xdr:row>1</xdr:row>
          <xdr:rowOff>276225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Bábolna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1</xdr:row>
          <xdr:rowOff>76200</xdr:rowOff>
        </xdr:from>
        <xdr:to>
          <xdr:col>16</xdr:col>
          <xdr:colOff>57150</xdr:colOff>
          <xdr:row>1</xdr:row>
          <xdr:rowOff>285750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</xdr:row>
          <xdr:rowOff>219075</xdr:rowOff>
        </xdr:from>
        <xdr:to>
          <xdr:col>1</xdr:col>
          <xdr:colOff>0</xdr:colOff>
          <xdr:row>7</xdr:row>
          <xdr:rowOff>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7</xdr:row>
          <xdr:rowOff>219075</xdr:rowOff>
        </xdr:from>
        <xdr:to>
          <xdr:col>0</xdr:col>
          <xdr:colOff>371475</xdr:colOff>
          <xdr:row>8</xdr:row>
          <xdr:rowOff>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190500</xdr:rowOff>
        </xdr:from>
        <xdr:to>
          <xdr:col>0</xdr:col>
          <xdr:colOff>371475</xdr:colOff>
          <xdr:row>9</xdr:row>
          <xdr:rowOff>9525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228600</xdr:rowOff>
        </xdr:from>
        <xdr:to>
          <xdr:col>1</xdr:col>
          <xdr:colOff>0</xdr:colOff>
          <xdr:row>10</xdr:row>
          <xdr:rowOff>9525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219075</xdr:rowOff>
        </xdr:from>
        <xdr:to>
          <xdr:col>1</xdr:col>
          <xdr:colOff>0</xdr:colOff>
          <xdr:row>12</xdr:row>
          <xdr:rowOff>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15</xdr:row>
          <xdr:rowOff>219075</xdr:rowOff>
        </xdr:from>
        <xdr:to>
          <xdr:col>0</xdr:col>
          <xdr:colOff>371475</xdr:colOff>
          <xdr:row>16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10</xdr:row>
          <xdr:rowOff>238125</xdr:rowOff>
        </xdr:from>
        <xdr:to>
          <xdr:col>0</xdr:col>
          <xdr:colOff>371475</xdr:colOff>
          <xdr:row>11</xdr:row>
          <xdr:rowOff>19050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12</xdr:row>
          <xdr:rowOff>219075</xdr:rowOff>
        </xdr:from>
        <xdr:to>
          <xdr:col>0</xdr:col>
          <xdr:colOff>371475</xdr:colOff>
          <xdr:row>13</xdr:row>
          <xdr:rowOff>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13</xdr:row>
          <xdr:rowOff>219075</xdr:rowOff>
        </xdr:from>
        <xdr:to>
          <xdr:col>0</xdr:col>
          <xdr:colOff>371475</xdr:colOff>
          <xdr:row>14</xdr:row>
          <xdr:rowOff>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14</xdr:row>
          <xdr:rowOff>219075</xdr:rowOff>
        </xdr:from>
        <xdr:to>
          <xdr:col>0</xdr:col>
          <xdr:colOff>371475</xdr:colOff>
          <xdr:row>15</xdr:row>
          <xdr:rowOff>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16</xdr:row>
          <xdr:rowOff>219075</xdr:rowOff>
        </xdr:from>
        <xdr:to>
          <xdr:col>0</xdr:col>
          <xdr:colOff>371475</xdr:colOff>
          <xdr:row>17</xdr:row>
          <xdr:rowOff>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25</xdr:row>
          <xdr:rowOff>219075</xdr:rowOff>
        </xdr:from>
        <xdr:to>
          <xdr:col>0</xdr:col>
          <xdr:colOff>371475</xdr:colOff>
          <xdr:row>26</xdr:row>
          <xdr:rowOff>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26</xdr:row>
          <xdr:rowOff>219075</xdr:rowOff>
        </xdr:from>
        <xdr:to>
          <xdr:col>0</xdr:col>
          <xdr:colOff>371475</xdr:colOff>
          <xdr:row>27</xdr:row>
          <xdr:rowOff>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27</xdr:row>
          <xdr:rowOff>219075</xdr:rowOff>
        </xdr:from>
        <xdr:to>
          <xdr:col>0</xdr:col>
          <xdr:colOff>371475</xdr:colOff>
          <xdr:row>28</xdr:row>
          <xdr:rowOff>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28</xdr:row>
          <xdr:rowOff>219075</xdr:rowOff>
        </xdr:from>
        <xdr:to>
          <xdr:col>0</xdr:col>
          <xdr:colOff>371475</xdr:colOff>
          <xdr:row>29</xdr:row>
          <xdr:rowOff>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29</xdr:row>
          <xdr:rowOff>219075</xdr:rowOff>
        </xdr:from>
        <xdr:to>
          <xdr:col>0</xdr:col>
          <xdr:colOff>371475</xdr:colOff>
          <xdr:row>30</xdr:row>
          <xdr:rowOff>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30</xdr:row>
          <xdr:rowOff>219075</xdr:rowOff>
        </xdr:from>
        <xdr:to>
          <xdr:col>0</xdr:col>
          <xdr:colOff>371475</xdr:colOff>
          <xdr:row>31</xdr:row>
          <xdr:rowOff>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31</xdr:row>
          <xdr:rowOff>219075</xdr:rowOff>
        </xdr:from>
        <xdr:to>
          <xdr:col>0</xdr:col>
          <xdr:colOff>371475</xdr:colOff>
          <xdr:row>32</xdr:row>
          <xdr:rowOff>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32</xdr:row>
          <xdr:rowOff>219075</xdr:rowOff>
        </xdr:from>
        <xdr:to>
          <xdr:col>0</xdr:col>
          <xdr:colOff>371475</xdr:colOff>
          <xdr:row>33</xdr:row>
          <xdr:rowOff>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33</xdr:row>
          <xdr:rowOff>219075</xdr:rowOff>
        </xdr:from>
        <xdr:to>
          <xdr:col>0</xdr:col>
          <xdr:colOff>371475</xdr:colOff>
          <xdr:row>34</xdr:row>
          <xdr:rowOff>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34</xdr:row>
          <xdr:rowOff>219075</xdr:rowOff>
        </xdr:from>
        <xdr:to>
          <xdr:col>0</xdr:col>
          <xdr:colOff>371475</xdr:colOff>
          <xdr:row>35</xdr:row>
          <xdr:rowOff>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219075</xdr:rowOff>
        </xdr:from>
        <xdr:to>
          <xdr:col>0</xdr:col>
          <xdr:colOff>371475</xdr:colOff>
          <xdr:row>36</xdr:row>
          <xdr:rowOff>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36</xdr:row>
          <xdr:rowOff>219075</xdr:rowOff>
        </xdr:from>
        <xdr:to>
          <xdr:col>0</xdr:col>
          <xdr:colOff>371475</xdr:colOff>
          <xdr:row>37</xdr:row>
          <xdr:rowOff>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37</xdr:row>
          <xdr:rowOff>219075</xdr:rowOff>
        </xdr:from>
        <xdr:to>
          <xdr:col>0</xdr:col>
          <xdr:colOff>371475</xdr:colOff>
          <xdr:row>38</xdr:row>
          <xdr:rowOff>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38</xdr:row>
          <xdr:rowOff>219075</xdr:rowOff>
        </xdr:from>
        <xdr:to>
          <xdr:col>0</xdr:col>
          <xdr:colOff>371475</xdr:colOff>
          <xdr:row>39</xdr:row>
          <xdr:rowOff>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39</xdr:row>
          <xdr:rowOff>219075</xdr:rowOff>
        </xdr:from>
        <xdr:to>
          <xdr:col>0</xdr:col>
          <xdr:colOff>371475</xdr:colOff>
          <xdr:row>40</xdr:row>
          <xdr:rowOff>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400050</xdr:rowOff>
        </xdr:from>
        <xdr:to>
          <xdr:col>3</xdr:col>
          <xdr:colOff>247650</xdr:colOff>
          <xdr:row>43</xdr:row>
          <xdr:rowOff>285750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43</xdr:row>
          <xdr:rowOff>9525</xdr:rowOff>
        </xdr:from>
        <xdr:to>
          <xdr:col>4</xdr:col>
          <xdr:colOff>838200</xdr:colOff>
          <xdr:row>44</xdr:row>
          <xdr:rowOff>9525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43</xdr:row>
          <xdr:rowOff>0</xdr:rowOff>
        </xdr:from>
        <xdr:to>
          <xdr:col>9</xdr:col>
          <xdr:colOff>9525</xdr:colOff>
          <xdr:row>44</xdr:row>
          <xdr:rowOff>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44</xdr:row>
          <xdr:rowOff>66675</xdr:rowOff>
        </xdr:from>
        <xdr:to>
          <xdr:col>2</xdr:col>
          <xdr:colOff>0</xdr:colOff>
          <xdr:row>45</xdr:row>
          <xdr:rowOff>9525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44</xdr:row>
          <xdr:rowOff>66675</xdr:rowOff>
        </xdr:from>
        <xdr:to>
          <xdr:col>3</xdr:col>
          <xdr:colOff>247650</xdr:colOff>
          <xdr:row>45</xdr:row>
          <xdr:rowOff>9525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600075</xdr:colOff>
          <xdr:row>44</xdr:row>
          <xdr:rowOff>66675</xdr:rowOff>
        </xdr:from>
        <xdr:to>
          <xdr:col>4</xdr:col>
          <xdr:colOff>838200</xdr:colOff>
          <xdr:row>45</xdr:row>
          <xdr:rowOff>9525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44</xdr:row>
          <xdr:rowOff>66675</xdr:rowOff>
        </xdr:from>
        <xdr:to>
          <xdr:col>9</xdr:col>
          <xdr:colOff>9525</xdr:colOff>
          <xdr:row>45</xdr:row>
          <xdr:rowOff>9525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42</xdr:row>
          <xdr:rowOff>400050</xdr:rowOff>
        </xdr:from>
        <xdr:to>
          <xdr:col>2</xdr:col>
          <xdr:colOff>0</xdr:colOff>
          <xdr:row>43</xdr:row>
          <xdr:rowOff>285750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67</xdr:row>
          <xdr:rowOff>47625</xdr:rowOff>
        </xdr:from>
        <xdr:to>
          <xdr:col>1</xdr:col>
          <xdr:colOff>0</xdr:colOff>
          <xdr:row>68</xdr:row>
          <xdr:rowOff>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68</xdr:row>
          <xdr:rowOff>47625</xdr:rowOff>
        </xdr:from>
        <xdr:to>
          <xdr:col>1</xdr:col>
          <xdr:colOff>0</xdr:colOff>
          <xdr:row>69</xdr:row>
          <xdr:rowOff>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69</xdr:row>
          <xdr:rowOff>57150</xdr:rowOff>
        </xdr:from>
        <xdr:to>
          <xdr:col>1</xdr:col>
          <xdr:colOff>0</xdr:colOff>
          <xdr:row>70</xdr:row>
          <xdr:rowOff>9525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70</xdr:row>
          <xdr:rowOff>57150</xdr:rowOff>
        </xdr:from>
        <xdr:to>
          <xdr:col>0</xdr:col>
          <xdr:colOff>371475</xdr:colOff>
          <xdr:row>71</xdr:row>
          <xdr:rowOff>9525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119</xdr:row>
          <xdr:rowOff>47625</xdr:rowOff>
        </xdr:from>
        <xdr:to>
          <xdr:col>1</xdr:col>
          <xdr:colOff>9525</xdr:colOff>
          <xdr:row>120</xdr:row>
          <xdr:rowOff>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118</xdr:row>
          <xdr:rowOff>38100</xdr:rowOff>
        </xdr:from>
        <xdr:to>
          <xdr:col>0</xdr:col>
          <xdr:colOff>371475</xdr:colOff>
          <xdr:row>118</xdr:row>
          <xdr:rowOff>333375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117</xdr:row>
          <xdr:rowOff>38100</xdr:rowOff>
        </xdr:from>
        <xdr:to>
          <xdr:col>1</xdr:col>
          <xdr:colOff>0</xdr:colOff>
          <xdr:row>117</xdr:row>
          <xdr:rowOff>333375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</xdr:row>
          <xdr:rowOff>66675</xdr:rowOff>
        </xdr:from>
        <xdr:to>
          <xdr:col>8</xdr:col>
          <xdr:colOff>704850</xdr:colOff>
          <xdr:row>2</xdr:row>
          <xdr:rowOff>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Bábolna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</xdr:row>
          <xdr:rowOff>47625</xdr:rowOff>
        </xdr:from>
        <xdr:to>
          <xdr:col>8</xdr:col>
          <xdr:colOff>1333500</xdr:colOff>
          <xdr:row>1</xdr:row>
          <xdr:rowOff>257175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Bana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</xdr:row>
          <xdr:rowOff>66675</xdr:rowOff>
        </xdr:from>
        <xdr:to>
          <xdr:col>8</xdr:col>
          <xdr:colOff>704850</xdr:colOff>
          <xdr:row>2</xdr:row>
          <xdr:rowOff>0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Bábolna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</xdr:row>
          <xdr:rowOff>66675</xdr:rowOff>
        </xdr:from>
        <xdr:to>
          <xdr:col>8</xdr:col>
          <xdr:colOff>1333500</xdr:colOff>
          <xdr:row>2</xdr:row>
          <xdr:rowOff>0</xdr:rowOff>
        </xdr:to>
        <xdr:sp macro="" textlink="">
          <xdr:nvSpPr>
            <xdr:cNvPr id="4100" name="Option Butto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</xdr:row>
          <xdr:rowOff>66675</xdr:rowOff>
        </xdr:from>
        <xdr:to>
          <xdr:col>8</xdr:col>
          <xdr:colOff>704850</xdr:colOff>
          <xdr:row>2</xdr:row>
          <xdr:rowOff>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Bábolna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1</xdr:row>
          <xdr:rowOff>76200</xdr:rowOff>
        </xdr:from>
        <xdr:to>
          <xdr:col>8</xdr:col>
          <xdr:colOff>1314450</xdr:colOff>
          <xdr:row>2</xdr:row>
          <xdr:rowOff>9525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Bana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</xdr:row>
          <xdr:rowOff>66675</xdr:rowOff>
        </xdr:from>
        <xdr:to>
          <xdr:col>8</xdr:col>
          <xdr:colOff>704850</xdr:colOff>
          <xdr:row>2</xdr:row>
          <xdr:rowOff>0</xdr:rowOff>
        </xdr:to>
        <xdr:sp macro="" textlink="">
          <xdr:nvSpPr>
            <xdr:cNvPr id="7171" name="Option 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Bábolna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</xdr:row>
          <xdr:rowOff>66675</xdr:rowOff>
        </xdr:from>
        <xdr:to>
          <xdr:col>8</xdr:col>
          <xdr:colOff>1266825</xdr:colOff>
          <xdr:row>2</xdr:row>
          <xdr:rowOff>0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Bana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</xdr:row>
          <xdr:rowOff>66675</xdr:rowOff>
        </xdr:from>
        <xdr:to>
          <xdr:col>8</xdr:col>
          <xdr:colOff>704850</xdr:colOff>
          <xdr:row>2</xdr:row>
          <xdr:rowOff>0</xdr:rowOff>
        </xdr:to>
        <xdr:sp macro="" textlink="">
          <xdr:nvSpPr>
            <xdr:cNvPr id="8195" name="Option 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Bábolna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352425</xdr:colOff>
          <xdr:row>1</xdr:row>
          <xdr:rowOff>76200</xdr:rowOff>
        </xdr:from>
        <xdr:to>
          <xdr:col>8</xdr:col>
          <xdr:colOff>1343025</xdr:colOff>
          <xdr:row>2</xdr:row>
          <xdr:rowOff>9525</xdr:rowOff>
        </xdr:to>
        <xdr:sp macro="" textlink="">
          <xdr:nvSpPr>
            <xdr:cNvPr id="8196" name="Option 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Bana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1400175</xdr:colOff>
          <xdr:row>12</xdr:row>
          <xdr:rowOff>38100</xdr:rowOff>
        </xdr:from>
        <xdr:to>
          <xdr:col>1</xdr:col>
          <xdr:colOff>0</xdr:colOff>
          <xdr:row>12</xdr:row>
          <xdr:rowOff>333375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13</xdr:row>
          <xdr:rowOff>38100</xdr:rowOff>
        </xdr:from>
        <xdr:to>
          <xdr:col>0</xdr:col>
          <xdr:colOff>1628775</xdr:colOff>
          <xdr:row>13</xdr:row>
          <xdr:rowOff>333375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14</xdr:row>
          <xdr:rowOff>38100</xdr:rowOff>
        </xdr:from>
        <xdr:to>
          <xdr:col>0</xdr:col>
          <xdr:colOff>1628775</xdr:colOff>
          <xdr:row>14</xdr:row>
          <xdr:rowOff>333375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1400175</xdr:colOff>
          <xdr:row>15</xdr:row>
          <xdr:rowOff>38100</xdr:rowOff>
        </xdr:from>
        <xdr:to>
          <xdr:col>1</xdr:col>
          <xdr:colOff>0</xdr:colOff>
          <xdr:row>15</xdr:row>
          <xdr:rowOff>333375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1390650</xdr:colOff>
          <xdr:row>16</xdr:row>
          <xdr:rowOff>47625</xdr:rowOff>
        </xdr:from>
        <xdr:to>
          <xdr:col>0</xdr:col>
          <xdr:colOff>1628775</xdr:colOff>
          <xdr:row>17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1400175</xdr:colOff>
          <xdr:row>17</xdr:row>
          <xdr:rowOff>47625</xdr:rowOff>
        </xdr:from>
        <xdr:to>
          <xdr:col>1</xdr:col>
          <xdr:colOff>0</xdr:colOff>
          <xdr:row>18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1400175</xdr:colOff>
          <xdr:row>18</xdr:row>
          <xdr:rowOff>38100</xdr:rowOff>
        </xdr:from>
        <xdr:to>
          <xdr:col>1</xdr:col>
          <xdr:colOff>0</xdr:colOff>
          <xdr:row>18</xdr:row>
          <xdr:rowOff>333375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1</xdr:row>
          <xdr:rowOff>66675</xdr:rowOff>
        </xdr:from>
        <xdr:to>
          <xdr:col>8</xdr:col>
          <xdr:colOff>704850</xdr:colOff>
          <xdr:row>2</xdr:row>
          <xdr:rowOff>0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Bábolna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1</xdr:row>
          <xdr:rowOff>76200</xdr:rowOff>
        </xdr:from>
        <xdr:to>
          <xdr:col>8</xdr:col>
          <xdr:colOff>1333500</xdr:colOff>
          <xdr:row>2</xdr:row>
          <xdr:rowOff>9525</xdr:rowOff>
        </xdr:to>
        <xdr:sp macro="" textlink="">
          <xdr:nvSpPr>
            <xdr:cNvPr id="9229" name="Option Button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Bana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1</xdr:row>
          <xdr:rowOff>38100</xdr:rowOff>
        </xdr:from>
        <xdr:to>
          <xdr:col>9</xdr:col>
          <xdr:colOff>552450</xdr:colOff>
          <xdr:row>1</xdr:row>
          <xdr:rowOff>247650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Bábolna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466725</xdr:colOff>
          <xdr:row>1</xdr:row>
          <xdr:rowOff>28575</xdr:rowOff>
        </xdr:from>
        <xdr:to>
          <xdr:col>12</xdr:col>
          <xdr:colOff>304800</xdr:colOff>
          <xdr:row>1</xdr:row>
          <xdr:rowOff>238125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219075</xdr:rowOff>
        </xdr:from>
        <xdr:to>
          <xdr:col>1</xdr:col>
          <xdr:colOff>0</xdr:colOff>
          <xdr:row>13</xdr:row>
          <xdr:rowOff>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13</xdr:row>
          <xdr:rowOff>219075</xdr:rowOff>
        </xdr:from>
        <xdr:to>
          <xdr:col>0</xdr:col>
          <xdr:colOff>371475</xdr:colOff>
          <xdr:row>14</xdr:row>
          <xdr:rowOff>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14</xdr:row>
          <xdr:rowOff>190500</xdr:rowOff>
        </xdr:from>
        <xdr:to>
          <xdr:col>0</xdr:col>
          <xdr:colOff>371475</xdr:colOff>
          <xdr:row>15</xdr:row>
          <xdr:rowOff>9525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15</xdr:row>
          <xdr:rowOff>228600</xdr:rowOff>
        </xdr:from>
        <xdr:to>
          <xdr:col>1</xdr:col>
          <xdr:colOff>0</xdr:colOff>
          <xdr:row>16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17</xdr:row>
          <xdr:rowOff>523875</xdr:rowOff>
        </xdr:from>
        <xdr:to>
          <xdr:col>0</xdr:col>
          <xdr:colOff>371475</xdr:colOff>
          <xdr:row>18</xdr:row>
          <xdr:rowOff>9525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18</xdr:row>
          <xdr:rowOff>219075</xdr:rowOff>
        </xdr:from>
        <xdr:to>
          <xdr:col>0</xdr:col>
          <xdr:colOff>371475</xdr:colOff>
          <xdr:row>19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561975</xdr:colOff>
          <xdr:row>1</xdr:row>
          <xdr:rowOff>66675</xdr:rowOff>
        </xdr:from>
        <xdr:to>
          <xdr:col>10</xdr:col>
          <xdr:colOff>847725</xdr:colOff>
          <xdr:row>1</xdr:row>
          <xdr:rowOff>276225</xdr:rowOff>
        </xdr:to>
        <xdr:sp macro="" textlink="">
          <xdr:nvSpPr>
            <xdr:cNvPr id="13313" name="Option 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Bábolna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</xdr:row>
          <xdr:rowOff>66675</xdr:rowOff>
        </xdr:from>
        <xdr:to>
          <xdr:col>11</xdr:col>
          <xdr:colOff>66675</xdr:colOff>
          <xdr:row>1</xdr:row>
          <xdr:rowOff>276225</xdr:rowOff>
        </xdr:to>
        <xdr:sp macro="" textlink="">
          <xdr:nvSpPr>
            <xdr:cNvPr id="13314" name="Option Button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51.xml"/><Relationship Id="rId4" Type="http://schemas.openxmlformats.org/officeDocument/2006/relationships/ctrlProp" Target="../ctrlProps/ctrlProp5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53.xml"/><Relationship Id="rId4" Type="http://schemas.openxmlformats.org/officeDocument/2006/relationships/ctrlProp" Target="../ctrlProps/ctrlProp5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8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5" Type="http://schemas.openxmlformats.org/officeDocument/2006/relationships/ctrlProp" Target="../ctrlProps/ctrlProp55.xml"/><Relationship Id="rId10" Type="http://schemas.openxmlformats.org/officeDocument/2006/relationships/ctrlProp" Target="../ctrlProps/ctrlProp60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66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65.xml"/><Relationship Id="rId11" Type="http://schemas.openxmlformats.org/officeDocument/2006/relationships/ctrlProp" Target="../ctrlProps/ctrlProp70.xml"/><Relationship Id="rId5" Type="http://schemas.openxmlformats.org/officeDocument/2006/relationships/ctrlProp" Target="../ctrlProps/ctrlProp6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72.xml"/><Relationship Id="rId4" Type="http://schemas.openxmlformats.org/officeDocument/2006/relationships/ctrlProp" Target="../ctrlProps/ctrlProp7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/>
  <dimension ref="A1:U121"/>
  <sheetViews>
    <sheetView tabSelected="1" view="pageBreakPreview" zoomScaleNormal="100" zoomScaleSheetLayoutView="100" workbookViewId="0">
      <selection activeCell="B2" sqref="B2:C2"/>
    </sheetView>
  </sheetViews>
  <sheetFormatPr defaultRowHeight="15" x14ac:dyDescent="0.25"/>
  <cols>
    <col min="1" max="1" width="5.7109375" customWidth="1"/>
    <col min="2" max="2" width="13.7109375" customWidth="1"/>
    <col min="3" max="3" width="3.7109375" customWidth="1"/>
    <col min="4" max="4" width="4.42578125" customWidth="1"/>
    <col min="5" max="5" width="13" customWidth="1"/>
    <col min="6" max="6" width="0.85546875" customWidth="1"/>
    <col min="7" max="7" width="5.7109375" customWidth="1"/>
    <col min="8" max="8" width="0.85546875" customWidth="1"/>
    <col min="9" max="9" width="5.7109375" customWidth="1"/>
    <col min="10" max="10" width="0.7109375" customWidth="1"/>
    <col min="11" max="11" width="5.7109375" customWidth="1"/>
    <col min="12" max="12" width="6.7109375" customWidth="1"/>
    <col min="13" max="13" width="5" customWidth="1"/>
    <col min="14" max="14" width="1.7109375" customWidth="1"/>
    <col min="15" max="15" width="2.28515625" customWidth="1"/>
    <col min="16" max="18" width="1.7109375" customWidth="1"/>
    <col min="19" max="19" width="1.5703125" customWidth="1"/>
    <col min="20" max="20" width="1" customWidth="1"/>
    <col min="21" max="21" width="3.140625" customWidth="1"/>
  </cols>
  <sheetData>
    <row r="1" spans="1:21" ht="71.25" customHeight="1" x14ac:dyDescent="0.3">
      <c r="A1" s="159" t="s">
        <v>126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38"/>
      <c r="U1" s="24"/>
    </row>
    <row r="2" spans="1:21" ht="24" customHeight="1" x14ac:dyDescent="0.3">
      <c r="A2" s="114"/>
      <c r="B2" s="164"/>
      <c r="C2" s="164"/>
      <c r="D2" s="165" t="s">
        <v>230</v>
      </c>
      <c r="E2" s="165"/>
      <c r="F2" s="165"/>
      <c r="G2" s="165"/>
      <c r="H2" s="165"/>
      <c r="I2" s="165"/>
      <c r="J2" s="165"/>
      <c r="K2" s="165"/>
      <c r="L2" s="115"/>
      <c r="M2" s="115"/>
      <c r="N2" s="115"/>
      <c r="O2" s="115"/>
      <c r="P2" s="115"/>
      <c r="Q2" s="115"/>
      <c r="R2" s="115"/>
      <c r="S2" s="115"/>
      <c r="T2" s="115"/>
      <c r="U2" s="116"/>
    </row>
    <row r="3" spans="1:21" ht="30" customHeight="1" thickBot="1" x14ac:dyDescent="0.3">
      <c r="A3" s="161" t="s">
        <v>231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3"/>
    </row>
    <row r="4" spans="1:21" ht="8.2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"/>
    </row>
    <row r="5" spans="1:21" ht="6" customHeight="1" thickBot="1" x14ac:dyDescent="0.3">
      <c r="A5" s="1"/>
      <c r="B5" s="1"/>
      <c r="C5" s="1"/>
      <c r="D5" s="1"/>
      <c r="E5" s="1"/>
      <c r="F5" s="1"/>
      <c r="G5" s="1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2.25" customHeight="1" x14ac:dyDescent="0.25">
      <c r="A6" s="130" t="s">
        <v>127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39"/>
      <c r="O6" s="12"/>
      <c r="P6" s="12"/>
      <c r="Q6" s="12"/>
      <c r="R6" s="12"/>
      <c r="S6" s="27"/>
      <c r="T6" s="27"/>
      <c r="U6" s="13"/>
    </row>
    <row r="7" spans="1:21" ht="40.5" customHeight="1" x14ac:dyDescent="0.25">
      <c r="A7" s="36"/>
      <c r="B7" s="166" t="s">
        <v>236</v>
      </c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46"/>
      <c r="U7" s="18"/>
    </row>
    <row r="8" spans="1:21" ht="40.5" customHeight="1" x14ac:dyDescent="0.25">
      <c r="A8" s="36"/>
      <c r="B8" s="128" t="s">
        <v>128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46"/>
      <c r="U8" s="18"/>
    </row>
    <row r="9" spans="1:21" ht="40.5" customHeight="1" x14ac:dyDescent="0.25">
      <c r="A9" s="36"/>
      <c r="B9" s="128" t="s">
        <v>129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46"/>
      <c r="U9" s="18"/>
    </row>
    <row r="10" spans="1:21" ht="40.5" customHeight="1" x14ac:dyDescent="0.25">
      <c r="A10" s="36"/>
      <c r="B10" s="128" t="s">
        <v>130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46"/>
      <c r="U10" s="18"/>
    </row>
    <row r="11" spans="1:21" ht="40.5" customHeight="1" x14ac:dyDescent="0.25">
      <c r="A11" s="36"/>
      <c r="B11" s="128" t="s">
        <v>131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46"/>
      <c r="U11" s="18"/>
    </row>
    <row r="12" spans="1:21" ht="40.5" customHeight="1" x14ac:dyDescent="0.25">
      <c r="A12" s="36"/>
      <c r="B12" s="128" t="s">
        <v>132</v>
      </c>
      <c r="C12" s="128"/>
      <c r="D12" s="128"/>
      <c r="E12" s="128"/>
      <c r="F12" s="128"/>
      <c r="G12" s="128"/>
      <c r="H12" s="128"/>
      <c r="I12" s="128" t="s">
        <v>107</v>
      </c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46"/>
      <c r="U12" s="18"/>
    </row>
    <row r="13" spans="1:21" ht="40.5" customHeight="1" x14ac:dyDescent="0.25">
      <c r="A13" s="36"/>
      <c r="B13" s="128" t="s">
        <v>133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46"/>
      <c r="U13" s="18"/>
    </row>
    <row r="14" spans="1:21" ht="40.5" customHeight="1" x14ac:dyDescent="0.25">
      <c r="A14" s="36"/>
      <c r="B14" s="128" t="s">
        <v>134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46"/>
      <c r="U14" s="18"/>
    </row>
    <row r="15" spans="1:21" ht="40.5" customHeight="1" x14ac:dyDescent="0.25">
      <c r="A15" s="36"/>
      <c r="B15" s="128" t="s">
        <v>135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46"/>
      <c r="U15" s="18"/>
    </row>
    <row r="16" spans="1:21" ht="40.5" customHeight="1" x14ac:dyDescent="0.25">
      <c r="A16" s="36"/>
      <c r="B16" s="128" t="s">
        <v>136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46"/>
      <c r="U16" s="18"/>
    </row>
    <row r="17" spans="1:21" ht="40.5" customHeight="1" thickBot="1" x14ac:dyDescent="0.3">
      <c r="A17" s="14"/>
      <c r="B17" s="158" t="s">
        <v>137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65"/>
      <c r="U17" s="17"/>
    </row>
    <row r="18" spans="1:21" ht="8.2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5"/>
      <c r="P18" s="5"/>
      <c r="Q18" s="5"/>
      <c r="R18" s="5"/>
      <c r="S18" s="5"/>
      <c r="T18" s="5"/>
      <c r="U18" s="5"/>
    </row>
    <row r="19" spans="1:21" ht="6" customHeight="1" thickBot="1" x14ac:dyDescent="0.3">
      <c r="A19" s="1"/>
      <c r="B19" s="1"/>
      <c r="C19" s="1"/>
      <c r="D19" s="1"/>
      <c r="E19" s="1"/>
      <c r="F19" s="1"/>
      <c r="G19" s="1"/>
      <c r="H19" s="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2.25" customHeight="1" x14ac:dyDescent="0.25">
      <c r="A20" s="130" t="s">
        <v>138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27"/>
      <c r="U20" s="13"/>
    </row>
    <row r="21" spans="1:21" s="53" customFormat="1" ht="20.25" customHeight="1" x14ac:dyDescent="0.2">
      <c r="A21" s="71"/>
      <c r="B21" s="105"/>
      <c r="C21" s="70" t="s">
        <v>13</v>
      </c>
      <c r="D21" s="106"/>
      <c r="E21" s="69">
        <f>IF(D21=1,"január",IF(D21=2,"február",IF(D21=3,"március",IF(D21=4,"április",IF(D21=5,"május",IF(D21=6,"június",IF(D21=7,"július",IF(D21=8,"augusztus",IF(D21=9,"szeptember",IF(D21=10,"október",IF(D21=11,"november",IF(D21=12,"december",0))))))))))))</f>
        <v>0</v>
      </c>
      <c r="F21" s="68"/>
      <c r="G21" s="70" t="s">
        <v>14</v>
      </c>
      <c r="H21" s="70"/>
      <c r="I21" s="105"/>
      <c r="J21" s="82"/>
      <c r="K21" s="137" t="s">
        <v>139</v>
      </c>
      <c r="L21" s="137"/>
      <c r="M21" s="137"/>
      <c r="N21" s="70"/>
      <c r="O21" s="67"/>
      <c r="P21" s="67"/>
      <c r="Q21" s="67"/>
      <c r="R21" s="67"/>
      <c r="S21" s="66"/>
      <c r="T21" s="51"/>
      <c r="U21" s="52"/>
    </row>
    <row r="22" spans="1:21" s="53" customFormat="1" ht="20.25" customHeight="1" x14ac:dyDescent="0.2">
      <c r="A22" s="71"/>
      <c r="B22" s="105"/>
      <c r="C22" s="70" t="s">
        <v>13</v>
      </c>
      <c r="D22" s="106"/>
      <c r="E22" s="69">
        <f>IF(D22=1,"január",IF(D22=2,"február",IF(D22=3,"március",IF(D22=4,"április",IF(D22=5,"május",IF(D22=6,"június",IF(D22=7,"július",IF(D22=8,"augusztus",IF(D22=9,"szeptember",IF(D22=10,"október",IF(D22=11,"november",IF(D22=12,"december",0))))))))))))</f>
        <v>0</v>
      </c>
      <c r="F22" s="68"/>
      <c r="G22" s="70" t="s">
        <v>14</v>
      </c>
      <c r="H22" s="70"/>
      <c r="I22" s="105"/>
      <c r="J22" s="82"/>
      <c r="K22" s="137" t="s">
        <v>140</v>
      </c>
      <c r="L22" s="137"/>
      <c r="M22" s="137"/>
      <c r="N22" s="70"/>
      <c r="O22" s="67"/>
      <c r="P22" s="67"/>
      <c r="Q22" s="67"/>
      <c r="R22" s="67"/>
      <c r="S22" s="66"/>
      <c r="T22" s="51"/>
      <c r="U22" s="52"/>
    </row>
    <row r="23" spans="1:21" ht="15.75" thickBot="1" x14ac:dyDescent="0.3">
      <c r="A23" s="72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4"/>
    </row>
    <row r="24" spans="1:21" ht="15.75" thickBot="1" x14ac:dyDescent="0.3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spans="1:21" ht="32.25" customHeight="1" x14ac:dyDescent="0.25">
      <c r="A25" s="130" t="s">
        <v>141</v>
      </c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39"/>
      <c r="O25" s="12"/>
      <c r="P25" s="12"/>
      <c r="Q25" s="12"/>
      <c r="R25" s="12"/>
      <c r="S25" s="27"/>
      <c r="T25" s="27"/>
      <c r="U25" s="13"/>
    </row>
    <row r="26" spans="1:21" ht="40.5" customHeight="1" x14ac:dyDescent="0.25">
      <c r="A26" s="36"/>
      <c r="B26" s="128" t="s">
        <v>142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46"/>
      <c r="U26" s="18"/>
    </row>
    <row r="27" spans="1:21" ht="40.5" customHeight="1" x14ac:dyDescent="0.25">
      <c r="A27" s="36"/>
      <c r="B27" s="128" t="s">
        <v>143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46"/>
      <c r="U27" s="18"/>
    </row>
    <row r="28" spans="1:21" ht="40.5" customHeight="1" x14ac:dyDescent="0.25">
      <c r="A28" s="36"/>
      <c r="B28" s="128" t="s">
        <v>144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46"/>
      <c r="U28" s="18"/>
    </row>
    <row r="29" spans="1:21" ht="40.5" customHeight="1" x14ac:dyDescent="0.25">
      <c r="A29" s="36"/>
      <c r="B29" s="128" t="s">
        <v>145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46"/>
      <c r="U29" s="18"/>
    </row>
    <row r="30" spans="1:21" ht="40.5" customHeight="1" x14ac:dyDescent="0.25">
      <c r="A30" s="36"/>
      <c r="B30" s="128" t="s">
        <v>146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46"/>
      <c r="U30" s="18"/>
    </row>
    <row r="31" spans="1:21" ht="40.5" customHeight="1" x14ac:dyDescent="0.25">
      <c r="A31" s="36"/>
      <c r="B31" s="128" t="s">
        <v>147</v>
      </c>
      <c r="C31" s="128"/>
      <c r="D31" s="128"/>
      <c r="E31" s="128"/>
      <c r="F31" s="128"/>
      <c r="G31" s="128"/>
      <c r="H31" s="128"/>
      <c r="I31" s="128" t="s">
        <v>107</v>
      </c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46"/>
      <c r="U31" s="18"/>
    </row>
    <row r="32" spans="1:21" ht="40.5" customHeight="1" x14ac:dyDescent="0.25">
      <c r="A32" s="36"/>
      <c r="B32" s="128" t="s">
        <v>148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46"/>
      <c r="U32" s="18"/>
    </row>
    <row r="33" spans="1:21" ht="40.5" customHeight="1" x14ac:dyDescent="0.25">
      <c r="A33" s="36"/>
      <c r="B33" s="128" t="s">
        <v>149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46"/>
      <c r="U33" s="18"/>
    </row>
    <row r="34" spans="1:21" ht="40.5" customHeight="1" x14ac:dyDescent="0.25">
      <c r="A34" s="36"/>
      <c r="B34" s="128" t="s">
        <v>150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46"/>
      <c r="U34" s="18"/>
    </row>
    <row r="35" spans="1:21" ht="40.5" customHeight="1" x14ac:dyDescent="0.25">
      <c r="A35" s="36"/>
      <c r="B35" s="128" t="s">
        <v>151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46"/>
      <c r="U35" s="18"/>
    </row>
    <row r="36" spans="1:21" ht="40.5" customHeight="1" x14ac:dyDescent="0.25">
      <c r="A36" s="36"/>
      <c r="B36" s="128" t="s">
        <v>152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46"/>
      <c r="U36" s="18"/>
    </row>
    <row r="37" spans="1:21" ht="40.5" customHeight="1" x14ac:dyDescent="0.25">
      <c r="A37" s="36"/>
      <c r="B37" s="128" t="s">
        <v>153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46"/>
      <c r="U37" s="18"/>
    </row>
    <row r="38" spans="1:21" ht="40.5" customHeight="1" x14ac:dyDescent="0.25">
      <c r="A38" s="36"/>
      <c r="B38" s="128" t="s">
        <v>154</v>
      </c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46"/>
      <c r="U38" s="18"/>
    </row>
    <row r="39" spans="1:21" ht="40.5" customHeight="1" x14ac:dyDescent="0.25">
      <c r="A39" s="36"/>
      <c r="B39" s="128" t="s">
        <v>155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46"/>
      <c r="U39" s="18"/>
    </row>
    <row r="40" spans="1:21" ht="40.5" customHeight="1" x14ac:dyDescent="0.25">
      <c r="A40" s="36"/>
      <c r="B40" s="49" t="s">
        <v>156</v>
      </c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46"/>
      <c r="U40" s="18"/>
    </row>
    <row r="41" spans="1:21" ht="9" customHeight="1" thickBot="1" x14ac:dyDescent="0.3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4"/>
    </row>
    <row r="42" spans="1:21" ht="7.5" customHeight="1" thickBot="1" x14ac:dyDescent="0.3">
      <c r="A42" s="1"/>
      <c r="B42" s="1"/>
      <c r="C42" s="1"/>
      <c r="D42" s="1"/>
      <c r="E42" s="1"/>
      <c r="F42" s="1"/>
      <c r="G42" s="1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32.25" customHeight="1" x14ac:dyDescent="0.25">
      <c r="A43" s="130" t="s">
        <v>157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27"/>
      <c r="U43" s="13"/>
    </row>
    <row r="44" spans="1:21" ht="23.25" customHeight="1" x14ac:dyDescent="0.25">
      <c r="A44" s="76"/>
      <c r="B44" s="75"/>
      <c r="C44" s="75" t="s">
        <v>158</v>
      </c>
      <c r="D44" s="75"/>
      <c r="E44" s="75" t="s">
        <v>159</v>
      </c>
      <c r="F44" s="75"/>
      <c r="G44" s="75" t="s">
        <v>160</v>
      </c>
      <c r="H44" s="75"/>
      <c r="I44" s="75"/>
      <c r="J44" s="75"/>
      <c r="K44" s="75" t="s">
        <v>161</v>
      </c>
      <c r="L44" s="75"/>
      <c r="M44" s="75"/>
      <c r="N44" s="75"/>
      <c r="O44" s="75"/>
      <c r="P44" s="75"/>
      <c r="Q44" s="75"/>
      <c r="R44" s="75"/>
      <c r="S44" s="75"/>
      <c r="T44" s="75"/>
      <c r="U44" s="77"/>
    </row>
    <row r="45" spans="1:21" ht="27.75" customHeight="1" x14ac:dyDescent="0.25">
      <c r="A45" s="76"/>
      <c r="B45" s="75"/>
      <c r="C45" s="75" t="s">
        <v>162</v>
      </c>
      <c r="D45" s="75"/>
      <c r="E45" s="75" t="s">
        <v>163</v>
      </c>
      <c r="F45" s="75"/>
      <c r="G45" s="75" t="s">
        <v>164</v>
      </c>
      <c r="H45" s="75"/>
      <c r="I45" s="75"/>
      <c r="J45" s="75"/>
      <c r="K45" s="75" t="s">
        <v>165</v>
      </c>
      <c r="L45" s="75"/>
      <c r="M45" s="75"/>
      <c r="N45" s="75"/>
      <c r="O45" s="75"/>
      <c r="P45" s="75"/>
      <c r="Q45" s="75"/>
      <c r="R45" s="75"/>
      <c r="S45" s="75"/>
      <c r="T45" s="75"/>
      <c r="U45" s="77"/>
    </row>
    <row r="46" spans="1:21" ht="4.5" customHeight="1" thickBot="1" x14ac:dyDescent="0.3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/>
    </row>
    <row r="47" spans="1:21" ht="4.5" customHeight="1" x14ac:dyDescent="0.25">
      <c r="A47" s="75"/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</row>
    <row r="48" spans="1:21" ht="4.5" customHeight="1" x14ac:dyDescent="0.25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</row>
    <row r="49" spans="1:21" ht="15.75" thickBot="1" x14ac:dyDescent="0.3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ht="28.5" customHeight="1" x14ac:dyDescent="0.25">
      <c r="A50" s="130" t="s">
        <v>166</v>
      </c>
      <c r="B50" s="131"/>
      <c r="C50" s="131"/>
      <c r="D50" s="131"/>
      <c r="E50" s="131"/>
      <c r="F50" s="131"/>
      <c r="G50" s="131"/>
      <c r="H50" s="39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79"/>
      <c r="T50" s="79"/>
      <c r="U50" s="100"/>
    </row>
    <row r="51" spans="1:21" ht="27" customHeight="1" x14ac:dyDescent="0.25">
      <c r="A51" s="127" t="s">
        <v>167</v>
      </c>
      <c r="B51" s="128"/>
      <c r="C51" s="128"/>
      <c r="D51" s="128"/>
      <c r="E51" s="157"/>
      <c r="F51" s="157"/>
      <c r="G51" s="157"/>
      <c r="H51" s="157"/>
      <c r="I51" s="157"/>
      <c r="J51" s="157"/>
      <c r="K51" s="157"/>
      <c r="L51" s="157"/>
      <c r="M51" s="157"/>
      <c r="N51" s="94"/>
      <c r="O51" s="83"/>
      <c r="P51" s="83"/>
      <c r="Q51" s="83"/>
      <c r="R51" s="83"/>
      <c r="S51" s="75"/>
      <c r="T51" s="75"/>
      <c r="U51" s="77"/>
    </row>
    <row r="52" spans="1:21" ht="27" customHeight="1" x14ac:dyDescent="0.25">
      <c r="A52" s="127" t="s">
        <v>168</v>
      </c>
      <c r="B52" s="128"/>
      <c r="C52" s="128"/>
      <c r="D52" s="128"/>
      <c r="E52" s="150"/>
      <c r="F52" s="150"/>
      <c r="G52" s="150"/>
      <c r="H52" s="150"/>
      <c r="I52" s="150"/>
      <c r="J52" s="150"/>
      <c r="K52" s="150"/>
      <c r="L52" s="118"/>
      <c r="M52" s="146" t="s">
        <v>169</v>
      </c>
      <c r="N52" s="146"/>
      <c r="O52" s="146"/>
      <c r="P52" s="146"/>
      <c r="Q52" s="146"/>
      <c r="R52" s="146"/>
      <c r="S52" s="146"/>
      <c r="T52" s="75"/>
      <c r="U52" s="77"/>
    </row>
    <row r="53" spans="1:21" s="53" customFormat="1" ht="27" customHeight="1" x14ac:dyDescent="0.2">
      <c r="A53" s="84" t="s">
        <v>170</v>
      </c>
      <c r="B53" s="107"/>
      <c r="C53" s="70" t="s">
        <v>13</v>
      </c>
      <c r="D53" s="108"/>
      <c r="E53" s="68">
        <f>IF(D53=1,"január",IF(D53=2,"február",IF(D53=3,"március",IF(D53=4,"április",IF(D53=5,"május",IF(D53=6,"június",IF(D53=7,"július",IF(D53=8,"augusztus",IF(D53=9,"szeptember",IF(D53=10,"október",IF(D53=11,"november",IF(D53=12,"december",0))))))))))))</f>
        <v>0</v>
      </c>
      <c r="F53" s="68"/>
      <c r="G53" s="70" t="s">
        <v>14</v>
      </c>
      <c r="H53" s="70"/>
      <c r="I53" s="107"/>
      <c r="J53" s="82"/>
      <c r="K53" s="81" t="s">
        <v>15</v>
      </c>
      <c r="L53" s="81"/>
      <c r="M53" s="81"/>
      <c r="N53" s="81"/>
      <c r="O53" s="67"/>
      <c r="P53" s="67"/>
      <c r="Q53" s="67"/>
      <c r="R53" s="67"/>
      <c r="S53" s="66"/>
      <c r="T53" s="51"/>
      <c r="U53" s="52"/>
    </row>
    <row r="54" spans="1:21" s="75" customFormat="1" ht="27" customHeight="1" x14ac:dyDescent="0.25">
      <c r="A54" s="127" t="s">
        <v>171</v>
      </c>
      <c r="B54" s="128"/>
      <c r="C54" s="128"/>
      <c r="D54" s="128"/>
      <c r="E54" s="157"/>
      <c r="F54" s="157"/>
      <c r="G54" s="157"/>
      <c r="H54" s="157"/>
      <c r="I54" s="157"/>
      <c r="J54" s="157"/>
      <c r="K54" s="157"/>
      <c r="L54" s="157"/>
      <c r="M54" s="157"/>
      <c r="N54" s="94"/>
      <c r="O54" s="83"/>
      <c r="P54" s="83"/>
      <c r="Q54" s="83"/>
      <c r="R54" s="83"/>
      <c r="U54" s="77"/>
    </row>
    <row r="55" spans="1:21" ht="27" customHeight="1" x14ac:dyDescent="0.25">
      <c r="A55" s="127" t="s">
        <v>176</v>
      </c>
      <c r="B55" s="128"/>
      <c r="C55" s="128"/>
      <c r="D55" s="128"/>
      <c r="E55" s="85"/>
      <c r="F55" s="85"/>
      <c r="G55" s="150"/>
      <c r="H55" s="150"/>
      <c r="I55" s="150"/>
      <c r="J55" s="150"/>
      <c r="K55" s="150"/>
      <c r="L55" s="150"/>
      <c r="M55" s="150"/>
      <c r="N55" s="150"/>
      <c r="O55" s="150"/>
      <c r="P55" s="91"/>
      <c r="Q55" s="91"/>
      <c r="R55" s="91"/>
      <c r="S55" s="44"/>
      <c r="T55" s="5"/>
      <c r="U55" s="77"/>
    </row>
    <row r="56" spans="1:21" ht="27" customHeight="1" x14ac:dyDescent="0.25">
      <c r="A56" s="127" t="s">
        <v>175</v>
      </c>
      <c r="B56" s="128"/>
      <c r="C56" s="128"/>
      <c r="D56" s="128"/>
      <c r="E56" s="48"/>
      <c r="F56" s="48"/>
      <c r="G56" s="153"/>
      <c r="H56" s="153"/>
      <c r="I56" s="153"/>
      <c r="J56" s="153"/>
      <c r="K56" s="153"/>
      <c r="L56" s="153"/>
      <c r="M56" s="153"/>
      <c r="N56" s="153"/>
      <c r="O56" s="153"/>
      <c r="P56" s="98"/>
      <c r="Q56" s="98"/>
      <c r="R56" s="98"/>
      <c r="S56" s="40"/>
      <c r="T56" s="5"/>
      <c r="U56" s="77"/>
    </row>
    <row r="57" spans="1:21" s="75" customFormat="1" ht="27" customHeight="1" x14ac:dyDescent="0.25">
      <c r="A57" s="127" t="s">
        <v>172</v>
      </c>
      <c r="B57" s="128"/>
      <c r="C57" s="128"/>
      <c r="D57" s="128"/>
      <c r="E57" s="120"/>
      <c r="F57" s="86" t="s">
        <v>97</v>
      </c>
      <c r="G57" s="121"/>
      <c r="H57" s="87" t="s">
        <v>97</v>
      </c>
      <c r="I57" s="121"/>
      <c r="J57" s="87" t="s">
        <v>97</v>
      </c>
      <c r="K57" s="121"/>
      <c r="L57" s="86"/>
      <c r="M57" s="80"/>
      <c r="N57" s="80"/>
      <c r="O57" s="5"/>
      <c r="P57" s="5"/>
      <c r="Q57" s="5"/>
      <c r="R57" s="5"/>
      <c r="U57" s="77"/>
    </row>
    <row r="58" spans="1:21" ht="27" customHeight="1" x14ac:dyDescent="0.25">
      <c r="A58" s="127" t="s">
        <v>174</v>
      </c>
      <c r="B58" s="128"/>
      <c r="C58" s="128"/>
      <c r="D58" s="128"/>
      <c r="E58" s="89"/>
      <c r="F58" s="86" t="s">
        <v>97</v>
      </c>
      <c r="G58" s="154"/>
      <c r="H58" s="155"/>
      <c r="I58" s="154"/>
      <c r="J58" s="86" t="s">
        <v>97</v>
      </c>
      <c r="K58" s="156"/>
      <c r="L58" s="156"/>
      <c r="M58" s="44"/>
      <c r="N58" s="44">
        <v>0</v>
      </c>
      <c r="O58" s="75"/>
      <c r="P58" s="75"/>
      <c r="Q58" s="75"/>
      <c r="R58" s="75"/>
      <c r="S58" s="75"/>
      <c r="T58" s="75"/>
      <c r="U58" s="77"/>
    </row>
    <row r="59" spans="1:21" ht="27" customHeight="1" x14ac:dyDescent="0.25">
      <c r="A59" s="127" t="s">
        <v>173</v>
      </c>
      <c r="B59" s="128"/>
      <c r="C59" s="128"/>
      <c r="D59" s="128"/>
      <c r="E59" s="150"/>
      <c r="F59" s="147"/>
      <c r="G59" s="150"/>
      <c r="H59" s="150"/>
      <c r="I59" s="150"/>
      <c r="J59" s="147"/>
      <c r="K59" s="150"/>
      <c r="L59" s="146" t="s">
        <v>169</v>
      </c>
      <c r="M59" s="146"/>
      <c r="N59" s="146"/>
      <c r="O59" s="146"/>
      <c r="P59" s="146"/>
      <c r="Q59" s="146"/>
      <c r="R59" s="146"/>
      <c r="S59" s="146"/>
      <c r="T59" s="75"/>
      <c r="U59" s="77"/>
    </row>
    <row r="60" spans="1:21" s="93" customFormat="1" ht="27" customHeight="1" x14ac:dyDescent="0.2">
      <c r="A60" s="88"/>
      <c r="B60" s="109"/>
      <c r="C60" s="133" t="s">
        <v>177</v>
      </c>
      <c r="D60" s="133"/>
      <c r="E60" s="95"/>
      <c r="F60" s="149" t="s">
        <v>179</v>
      </c>
      <c r="G60" s="149"/>
      <c r="H60" s="149"/>
      <c r="I60" s="150"/>
      <c r="J60" s="150"/>
      <c r="K60" s="92" t="s">
        <v>178</v>
      </c>
      <c r="L60" s="96"/>
      <c r="M60" s="92" t="s">
        <v>180</v>
      </c>
      <c r="N60" s="97"/>
      <c r="O60" s="83" t="s">
        <v>181</v>
      </c>
      <c r="P60" s="99"/>
      <c r="Q60" s="83" t="s">
        <v>182</v>
      </c>
      <c r="R60" s="83"/>
      <c r="S60" s="99"/>
      <c r="T60" s="83" t="s">
        <v>183</v>
      </c>
      <c r="U60" s="52"/>
    </row>
    <row r="61" spans="1:21" ht="27" customHeight="1" x14ac:dyDescent="0.25">
      <c r="A61" s="127" t="s">
        <v>184</v>
      </c>
      <c r="B61" s="128"/>
      <c r="C61" s="128"/>
      <c r="D61" s="128"/>
      <c r="E61" s="150"/>
      <c r="F61" s="147"/>
      <c r="G61" s="150"/>
      <c r="H61" s="150"/>
      <c r="I61" s="150"/>
      <c r="J61" s="147"/>
      <c r="K61" s="150"/>
      <c r="L61" s="146" t="s">
        <v>169</v>
      </c>
      <c r="M61" s="146"/>
      <c r="N61" s="146"/>
      <c r="O61" s="146"/>
      <c r="P61" s="146"/>
      <c r="Q61" s="146"/>
      <c r="R61" s="146"/>
      <c r="S61" s="146"/>
      <c r="T61" s="75"/>
      <c r="U61" s="77"/>
    </row>
    <row r="62" spans="1:21" s="93" customFormat="1" ht="27" customHeight="1" x14ac:dyDescent="0.2">
      <c r="A62" s="88"/>
      <c r="B62" s="109"/>
      <c r="C62" s="133" t="s">
        <v>177</v>
      </c>
      <c r="D62" s="133"/>
      <c r="E62" s="95"/>
      <c r="F62" s="149" t="s">
        <v>179</v>
      </c>
      <c r="G62" s="149"/>
      <c r="H62" s="149"/>
      <c r="I62" s="150"/>
      <c r="J62" s="150"/>
      <c r="K62" s="92" t="s">
        <v>178</v>
      </c>
      <c r="L62" s="96"/>
      <c r="M62" s="92" t="s">
        <v>180</v>
      </c>
      <c r="N62" s="97"/>
      <c r="O62" s="83" t="s">
        <v>181</v>
      </c>
      <c r="P62" s="110"/>
      <c r="Q62" s="83" t="s">
        <v>182</v>
      </c>
      <c r="R62" s="83"/>
      <c r="S62" s="110"/>
      <c r="T62" s="83" t="s">
        <v>183</v>
      </c>
      <c r="U62" s="52"/>
    </row>
    <row r="63" spans="1:21" ht="27" customHeight="1" x14ac:dyDescent="0.25">
      <c r="A63" s="151" t="s">
        <v>185</v>
      </c>
      <c r="B63" s="133"/>
      <c r="C63" s="152"/>
      <c r="D63" s="152"/>
      <c r="E63" s="152"/>
      <c r="F63" s="146" t="s">
        <v>186</v>
      </c>
      <c r="G63" s="146"/>
      <c r="H63" s="146"/>
      <c r="I63" s="146"/>
      <c r="J63" s="146"/>
      <c r="K63" s="146"/>
      <c r="L63" s="147"/>
      <c r="M63" s="147"/>
      <c r="N63" s="147"/>
      <c r="O63" s="147"/>
      <c r="P63" s="147"/>
      <c r="Q63" s="147"/>
      <c r="R63" s="147"/>
      <c r="S63" s="147"/>
      <c r="T63" s="147"/>
      <c r="U63" s="148"/>
    </row>
    <row r="64" spans="1:21" ht="15.75" thickBot="1" x14ac:dyDescent="0.3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4"/>
    </row>
    <row r="65" spans="1:21" ht="15.75" customHeight="1" thickBot="1" x14ac:dyDescent="0.3"/>
    <row r="66" spans="1:21" ht="32.25" customHeight="1" x14ac:dyDescent="0.25">
      <c r="A66" s="130" t="s">
        <v>187</v>
      </c>
      <c r="B66" s="131"/>
      <c r="C66" s="131"/>
      <c r="D66" s="131"/>
      <c r="E66" s="131"/>
      <c r="F66" s="131"/>
      <c r="G66" s="131"/>
      <c r="H66" s="131"/>
      <c r="I66" s="131"/>
      <c r="J66" s="131"/>
      <c r="K66" s="131"/>
      <c r="L66" s="131"/>
      <c r="M66" s="131"/>
      <c r="N66" s="131"/>
      <c r="O66" s="131"/>
      <c r="P66" s="131"/>
      <c r="Q66" s="131"/>
      <c r="R66" s="131"/>
      <c r="S66" s="131"/>
      <c r="T66" s="131"/>
      <c r="U66" s="143"/>
    </row>
    <row r="67" spans="1:21" ht="27" customHeight="1" x14ac:dyDescent="0.25">
      <c r="A67" s="102" t="s">
        <v>158</v>
      </c>
      <c r="B67" s="111"/>
      <c r="C67" s="144" t="s">
        <v>188</v>
      </c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5"/>
    </row>
    <row r="68" spans="1:21" ht="27" customHeight="1" x14ac:dyDescent="0.25">
      <c r="A68" s="36"/>
      <c r="B68" s="128" t="s">
        <v>189</v>
      </c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46"/>
      <c r="U68" s="18"/>
    </row>
    <row r="69" spans="1:21" ht="27" customHeight="1" x14ac:dyDescent="0.25">
      <c r="A69" s="36"/>
      <c r="B69" s="128" t="s">
        <v>190</v>
      </c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46"/>
      <c r="U69" s="18"/>
    </row>
    <row r="70" spans="1:21" ht="27" customHeight="1" x14ac:dyDescent="0.25">
      <c r="A70" s="36"/>
      <c r="B70" s="128" t="s">
        <v>191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46"/>
      <c r="U70" s="18"/>
    </row>
    <row r="71" spans="1:21" ht="27" customHeight="1" x14ac:dyDescent="0.25">
      <c r="A71" s="36"/>
      <c r="B71" s="128" t="s">
        <v>192</v>
      </c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46"/>
      <c r="U71" s="18"/>
    </row>
    <row r="72" spans="1:21" ht="7.5" customHeight="1" thickBot="1" x14ac:dyDescent="0.3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4"/>
    </row>
    <row r="73" spans="1:21" ht="9.75" customHeight="1" thickBot="1" x14ac:dyDescent="0.3"/>
    <row r="74" spans="1:21" ht="21" customHeight="1" x14ac:dyDescent="0.25">
      <c r="A74" s="130" t="s">
        <v>213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43"/>
    </row>
    <row r="75" spans="1:21" ht="24.75" customHeight="1" x14ac:dyDescent="0.25">
      <c r="A75" s="127" t="s">
        <v>193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40">
        <f>IF('A lap'!I13&gt;0,'A lap'!I13,IF('B lap'!I13&gt;0,'B lap'!I13,IF('C lap'!I13&gt;0,'C lap'!I13,0)))</f>
        <v>0</v>
      </c>
      <c r="M75" s="140"/>
      <c r="N75" s="140"/>
      <c r="O75" s="140"/>
      <c r="P75" s="140"/>
      <c r="Q75" s="140"/>
      <c r="R75" s="140"/>
      <c r="S75" s="140"/>
      <c r="T75" s="140"/>
      <c r="U75" s="77"/>
    </row>
    <row r="76" spans="1:21" ht="24.75" customHeight="1" x14ac:dyDescent="0.25">
      <c r="A76" s="127" t="s">
        <v>194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41">
        <f>'E lap'!I19</f>
        <v>0</v>
      </c>
      <c r="M76" s="141"/>
      <c r="N76" s="141"/>
      <c r="O76" s="141"/>
      <c r="P76" s="141"/>
      <c r="Q76" s="141"/>
      <c r="R76" s="141"/>
      <c r="S76" s="141"/>
      <c r="T76" s="141"/>
      <c r="U76" s="77"/>
    </row>
    <row r="77" spans="1:21" ht="24.75" customHeight="1" x14ac:dyDescent="0.25">
      <c r="A77" s="127" t="s">
        <v>195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38"/>
      <c r="M77" s="138"/>
      <c r="N77" s="138"/>
      <c r="O77" s="138"/>
      <c r="P77" s="138"/>
      <c r="Q77" s="138"/>
      <c r="R77" s="138"/>
      <c r="S77" s="138"/>
      <c r="T77" s="138"/>
      <c r="U77" s="77"/>
    </row>
    <row r="78" spans="1:21" ht="24.75" customHeight="1" x14ac:dyDescent="0.25">
      <c r="A78" s="127" t="s">
        <v>196</v>
      </c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38"/>
      <c r="M78" s="138"/>
      <c r="N78" s="138"/>
      <c r="O78" s="138"/>
      <c r="P78" s="138"/>
      <c r="Q78" s="138"/>
      <c r="R78" s="138"/>
      <c r="S78" s="138"/>
      <c r="T78" s="138"/>
      <c r="U78" s="77"/>
    </row>
    <row r="79" spans="1:21" ht="24.75" customHeight="1" x14ac:dyDescent="0.25">
      <c r="A79" s="127" t="s">
        <v>197</v>
      </c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38"/>
      <c r="M79" s="138"/>
      <c r="N79" s="138"/>
      <c r="O79" s="138"/>
      <c r="P79" s="138"/>
      <c r="Q79" s="138"/>
      <c r="R79" s="138"/>
      <c r="S79" s="138"/>
      <c r="T79" s="138"/>
      <c r="U79" s="77"/>
    </row>
    <row r="80" spans="1:21" ht="24.75" customHeight="1" x14ac:dyDescent="0.25">
      <c r="A80" s="127" t="s">
        <v>198</v>
      </c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42">
        <f>L75-(SUM(L76:T79))</f>
        <v>0</v>
      </c>
      <c r="M80" s="142"/>
      <c r="N80" s="142"/>
      <c r="O80" s="142"/>
      <c r="P80" s="142"/>
      <c r="Q80" s="142"/>
      <c r="R80" s="142"/>
      <c r="S80" s="142"/>
      <c r="T80" s="142"/>
      <c r="U80" s="77"/>
    </row>
    <row r="81" spans="1:21" ht="24.75" customHeight="1" x14ac:dyDescent="0.25">
      <c r="A81" s="127" t="s">
        <v>199</v>
      </c>
      <c r="B81" s="128"/>
      <c r="C81" s="128"/>
      <c r="D81" s="128"/>
      <c r="E81" s="128"/>
      <c r="F81" s="128"/>
      <c r="G81" s="128"/>
      <c r="H81" s="128"/>
      <c r="I81" s="128"/>
      <c r="J81" s="128"/>
      <c r="K81" s="128"/>
      <c r="L81" s="138"/>
      <c r="M81" s="138"/>
      <c r="N81" s="138"/>
      <c r="O81" s="138"/>
      <c r="P81" s="138"/>
      <c r="Q81" s="138"/>
      <c r="R81" s="138"/>
      <c r="S81" s="138"/>
      <c r="T81" s="138"/>
      <c r="U81" s="77"/>
    </row>
    <row r="82" spans="1:21" ht="24.75" customHeight="1" x14ac:dyDescent="0.25">
      <c r="A82" s="127" t="s">
        <v>200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38"/>
      <c r="M82" s="138"/>
      <c r="N82" s="138"/>
      <c r="O82" s="138"/>
      <c r="P82" s="138"/>
      <c r="Q82" s="138"/>
      <c r="R82" s="138"/>
      <c r="S82" s="138"/>
      <c r="T82" s="138"/>
      <c r="U82" s="77"/>
    </row>
    <row r="83" spans="1:21" ht="24.75" customHeight="1" x14ac:dyDescent="0.25">
      <c r="A83" s="127" t="s">
        <v>201</v>
      </c>
      <c r="B83" s="128">
        <f>B80+B81+B82</f>
        <v>0</v>
      </c>
      <c r="C83" s="128"/>
      <c r="D83" s="128"/>
      <c r="E83" s="128"/>
      <c r="F83" s="128"/>
      <c r="G83" s="128"/>
      <c r="H83" s="128"/>
      <c r="I83" s="128"/>
      <c r="J83" s="128"/>
      <c r="K83" s="128"/>
      <c r="L83" s="139">
        <f>L80-(L81+L82)</f>
        <v>0</v>
      </c>
      <c r="M83" s="139"/>
      <c r="N83" s="139"/>
      <c r="O83" s="139"/>
      <c r="P83" s="139"/>
      <c r="Q83" s="139"/>
      <c r="R83" s="139"/>
      <c r="S83" s="139"/>
      <c r="T83" s="139"/>
      <c r="U83" s="77"/>
    </row>
    <row r="84" spans="1:21" ht="24.75" customHeight="1" x14ac:dyDescent="0.25">
      <c r="A84" s="127" t="s">
        <v>202</v>
      </c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38"/>
      <c r="M84" s="138"/>
      <c r="N84" s="138"/>
      <c r="O84" s="138"/>
      <c r="P84" s="138"/>
      <c r="Q84" s="138"/>
      <c r="R84" s="138"/>
      <c r="S84" s="138"/>
      <c r="T84" s="138"/>
      <c r="U84" s="77"/>
    </row>
    <row r="85" spans="1:21" ht="24.75" customHeight="1" x14ac:dyDescent="0.25">
      <c r="A85" s="127" t="s">
        <v>203</v>
      </c>
      <c r="B85" s="128"/>
      <c r="C85" s="128"/>
      <c r="D85" s="128"/>
      <c r="E85" s="128"/>
      <c r="F85" s="128"/>
      <c r="G85" s="128"/>
      <c r="H85" s="128"/>
      <c r="I85" s="128"/>
      <c r="J85" s="128"/>
      <c r="K85" s="128"/>
      <c r="L85" s="138"/>
      <c r="M85" s="138"/>
      <c r="N85" s="138"/>
      <c r="O85" s="138"/>
      <c r="P85" s="138"/>
      <c r="Q85" s="138"/>
      <c r="R85" s="138"/>
      <c r="S85" s="138"/>
      <c r="T85" s="138"/>
      <c r="U85" s="77"/>
    </row>
    <row r="86" spans="1:21" ht="24.75" customHeight="1" x14ac:dyDescent="0.25">
      <c r="A86" s="127" t="s">
        <v>204</v>
      </c>
      <c r="B86" s="128">
        <f>B84-B85</f>
        <v>0</v>
      </c>
      <c r="C86" s="128"/>
      <c r="D86" s="128"/>
      <c r="E86" s="128"/>
      <c r="F86" s="128"/>
      <c r="G86" s="128"/>
      <c r="H86" s="128"/>
      <c r="I86" s="128"/>
      <c r="J86" s="128"/>
      <c r="K86" s="128"/>
      <c r="L86" s="139">
        <f>L84-L85</f>
        <v>0</v>
      </c>
      <c r="M86" s="139"/>
      <c r="N86" s="139"/>
      <c r="O86" s="139"/>
      <c r="P86" s="139"/>
      <c r="Q86" s="139"/>
      <c r="R86" s="139"/>
      <c r="S86" s="139"/>
      <c r="T86" s="139"/>
      <c r="U86" s="77"/>
    </row>
    <row r="87" spans="1:21" ht="24.75" customHeight="1" x14ac:dyDescent="0.25">
      <c r="A87" s="127" t="s">
        <v>205</v>
      </c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39">
        <f>L86*0.02</f>
        <v>0</v>
      </c>
      <c r="M87" s="139"/>
      <c r="N87" s="139"/>
      <c r="O87" s="139"/>
      <c r="P87" s="139"/>
      <c r="Q87" s="139"/>
      <c r="R87" s="139"/>
      <c r="S87" s="139"/>
      <c r="T87" s="139"/>
      <c r="U87" s="77"/>
    </row>
    <row r="88" spans="1:21" ht="24.75" customHeight="1" x14ac:dyDescent="0.25">
      <c r="A88" s="127" t="s">
        <v>206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38"/>
      <c r="M88" s="138"/>
      <c r="N88" s="138"/>
      <c r="O88" s="138"/>
      <c r="P88" s="138"/>
      <c r="Q88" s="138"/>
      <c r="R88" s="138"/>
      <c r="S88" s="138"/>
      <c r="T88" s="138"/>
      <c r="U88" s="77"/>
    </row>
    <row r="89" spans="1:21" ht="40.5" customHeight="1" x14ac:dyDescent="0.25">
      <c r="A89" s="127" t="s">
        <v>207</v>
      </c>
      <c r="B89" s="128"/>
      <c r="C89" s="128"/>
      <c r="D89" s="128"/>
      <c r="E89" s="128"/>
      <c r="F89" s="128"/>
      <c r="G89" s="128"/>
      <c r="H89" s="128"/>
      <c r="I89" s="128"/>
      <c r="J89" s="128"/>
      <c r="K89" s="128"/>
      <c r="L89" s="138"/>
      <c r="M89" s="138"/>
      <c r="N89" s="138"/>
      <c r="O89" s="138"/>
      <c r="P89" s="138"/>
      <c r="Q89" s="138"/>
      <c r="R89" s="138"/>
      <c r="S89" s="138"/>
      <c r="T89" s="138"/>
      <c r="U89" s="77"/>
    </row>
    <row r="90" spans="1:21" ht="24.75" customHeight="1" x14ac:dyDescent="0.25">
      <c r="A90" s="127" t="s">
        <v>208</v>
      </c>
      <c r="B90" s="128"/>
      <c r="C90" s="128"/>
      <c r="D90" s="128"/>
      <c r="E90" s="128"/>
      <c r="F90" s="128"/>
      <c r="G90" s="128"/>
      <c r="H90" s="128"/>
      <c r="I90" s="128"/>
      <c r="J90" s="128"/>
      <c r="K90" s="128"/>
      <c r="L90" s="138"/>
      <c r="M90" s="138"/>
      <c r="N90" s="138"/>
      <c r="O90" s="138"/>
      <c r="P90" s="138"/>
      <c r="Q90" s="138"/>
      <c r="R90" s="138"/>
      <c r="S90" s="138"/>
      <c r="T90" s="138"/>
      <c r="U90" s="77"/>
    </row>
    <row r="91" spans="1:21" ht="24.75" customHeight="1" x14ac:dyDescent="0.25">
      <c r="A91" s="127" t="s">
        <v>209</v>
      </c>
      <c r="B91" s="128">
        <f>B87-(B88+B89+B90)</f>
        <v>0</v>
      </c>
      <c r="C91" s="128"/>
      <c r="D91" s="128"/>
      <c r="E91" s="128"/>
      <c r="F91" s="128"/>
      <c r="G91" s="128"/>
      <c r="H91" s="128"/>
      <c r="I91" s="128"/>
      <c r="J91" s="128"/>
      <c r="K91" s="128"/>
      <c r="L91" s="139">
        <f>ROUND(L87-(SUM(L88:T90)),-2)</f>
        <v>0</v>
      </c>
      <c r="M91" s="139"/>
      <c r="N91" s="139"/>
      <c r="O91" s="139"/>
      <c r="P91" s="139"/>
      <c r="Q91" s="139"/>
      <c r="R91" s="139"/>
      <c r="S91" s="139"/>
      <c r="T91" s="139"/>
      <c r="U91" s="77"/>
    </row>
    <row r="92" spans="1:21" ht="24.75" customHeight="1" x14ac:dyDescent="0.25">
      <c r="A92" s="127" t="s">
        <v>210</v>
      </c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38"/>
      <c r="M92" s="138"/>
      <c r="N92" s="138"/>
      <c r="O92" s="138"/>
      <c r="P92" s="138"/>
      <c r="Q92" s="138"/>
      <c r="R92" s="138"/>
      <c r="S92" s="138"/>
      <c r="T92" s="138"/>
      <c r="U92" s="77"/>
    </row>
    <row r="93" spans="1:21" ht="24.75" customHeight="1" x14ac:dyDescent="0.25">
      <c r="A93" s="127" t="s">
        <v>211</v>
      </c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38"/>
      <c r="M93" s="138"/>
      <c r="N93" s="138"/>
      <c r="O93" s="138"/>
      <c r="P93" s="138"/>
      <c r="Q93" s="138"/>
      <c r="R93" s="138"/>
      <c r="S93" s="138"/>
      <c r="T93" s="138"/>
      <c r="U93" s="77"/>
    </row>
    <row r="94" spans="1:21" ht="24.75" customHeight="1" x14ac:dyDescent="0.25">
      <c r="A94" s="127" t="s">
        <v>212</v>
      </c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38"/>
      <c r="M94" s="138"/>
      <c r="N94" s="138"/>
      <c r="O94" s="138"/>
      <c r="P94" s="138"/>
      <c r="Q94" s="138"/>
      <c r="R94" s="138"/>
      <c r="S94" s="138"/>
      <c r="T94" s="138"/>
      <c r="U94" s="77"/>
    </row>
    <row r="95" spans="1:21" ht="15.75" thickBot="1" x14ac:dyDescent="0.3">
      <c r="A95" s="72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122"/>
      <c r="M95" s="73"/>
      <c r="N95" s="73"/>
      <c r="O95" s="73"/>
      <c r="P95" s="73"/>
      <c r="Q95" s="73"/>
      <c r="R95" s="73"/>
      <c r="S95" s="73"/>
      <c r="T95" s="73"/>
      <c r="U95" s="74"/>
    </row>
    <row r="96" spans="1:21" ht="3.75" customHeight="1" thickBot="1" x14ac:dyDescent="0.3"/>
    <row r="97" spans="1:21" ht="32.25" customHeight="1" x14ac:dyDescent="0.25">
      <c r="A97" s="130" t="s">
        <v>215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27"/>
      <c r="U97" s="13"/>
    </row>
    <row r="98" spans="1:21" ht="27" customHeight="1" x14ac:dyDescent="0.25">
      <c r="A98" s="127" t="s">
        <v>216</v>
      </c>
      <c r="B98" s="128"/>
      <c r="C98" s="128"/>
      <c r="D98" s="128"/>
      <c r="E98" s="128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3"/>
      <c r="U98" s="18"/>
    </row>
    <row r="99" spans="1:21" s="53" customFormat="1" ht="27" customHeight="1" x14ac:dyDescent="0.2">
      <c r="A99" s="71"/>
      <c r="B99" s="105"/>
      <c r="C99" s="70" t="s">
        <v>13</v>
      </c>
      <c r="D99" s="106"/>
      <c r="E99" s="69">
        <f>IF(D99=1,"január",IF(D99=2,"február",IF(D99=3,"március",IF(D99=4,"április",IF(D99=5,"május",IF(D99=6,"június",IF(D99=7,"július",IF(D99=8,"augusztus",IF(D99=9,"szeptember",IF(D99=10,"október",IF(D99=11,"november",IF(D99=12,"december",0))))))))))))</f>
        <v>0</v>
      </c>
      <c r="F99" s="68"/>
      <c r="G99" s="70" t="s">
        <v>14</v>
      </c>
      <c r="H99" s="70"/>
      <c r="I99" s="105"/>
      <c r="J99" s="82"/>
      <c r="K99" s="137" t="s">
        <v>139</v>
      </c>
      <c r="L99" s="137"/>
      <c r="M99" s="137"/>
      <c r="N99" s="70"/>
      <c r="O99" s="67"/>
      <c r="P99" s="67"/>
      <c r="Q99" s="67"/>
      <c r="R99" s="67"/>
      <c r="S99" s="66"/>
      <c r="T99" s="51"/>
      <c r="U99" s="52"/>
    </row>
    <row r="100" spans="1:21" s="53" customFormat="1" ht="27" customHeight="1" x14ac:dyDescent="0.2">
      <c r="A100" s="71"/>
      <c r="B100" s="105"/>
      <c r="C100" s="70" t="s">
        <v>13</v>
      </c>
      <c r="D100" s="106"/>
      <c r="E100" s="69">
        <f>IF(D100=1,"január",IF(D100=2,"február",IF(D100=3,"március",IF(D100=4,"április",IF(D100=5,"május",IF(D100=6,"június",IF(D100=7,"július",IF(D100=8,"augusztus",IF(D100=9,"szeptember",IF(D100=10,"október",IF(D100=11,"november",IF(D100=12,"december",0))))))))))))</f>
        <v>0</v>
      </c>
      <c r="F100" s="68"/>
      <c r="G100" s="70" t="s">
        <v>14</v>
      </c>
      <c r="H100" s="70"/>
      <c r="I100" s="105"/>
      <c r="J100" s="82"/>
      <c r="K100" s="137" t="s">
        <v>140</v>
      </c>
      <c r="L100" s="137"/>
      <c r="M100" s="137"/>
      <c r="N100" s="70"/>
      <c r="O100" s="67"/>
      <c r="P100" s="67"/>
      <c r="Q100" s="67"/>
      <c r="R100" s="67"/>
      <c r="S100" s="66"/>
      <c r="T100" s="51"/>
      <c r="U100" s="52"/>
    </row>
    <row r="101" spans="1:21" ht="3.75" customHeight="1" x14ac:dyDescent="0.25">
      <c r="A101" s="88"/>
      <c r="B101" s="49"/>
      <c r="C101" s="49"/>
      <c r="D101" s="49"/>
      <c r="E101" s="49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3"/>
      <c r="U101" s="18"/>
    </row>
    <row r="102" spans="1:21" ht="27" customHeight="1" x14ac:dyDescent="0.25">
      <c r="A102" s="88"/>
      <c r="B102" s="49"/>
      <c r="C102" s="49"/>
      <c r="D102" s="49"/>
      <c r="E102" s="134" t="s">
        <v>218</v>
      </c>
      <c r="F102" s="134"/>
      <c r="G102" s="134"/>
      <c r="H102" s="134" t="s">
        <v>113</v>
      </c>
      <c r="I102" s="134"/>
      <c r="J102" s="134"/>
      <c r="K102" s="134"/>
      <c r="L102" s="134"/>
      <c r="M102" s="101"/>
      <c r="N102" s="101"/>
      <c r="O102" s="101"/>
      <c r="P102" s="101"/>
      <c r="Q102" s="101"/>
      <c r="R102" s="101"/>
      <c r="S102" s="101"/>
      <c r="T102" s="103"/>
      <c r="U102" s="18"/>
    </row>
    <row r="103" spans="1:21" ht="27" customHeight="1" x14ac:dyDescent="0.25">
      <c r="A103" s="127" t="s">
        <v>217</v>
      </c>
      <c r="B103" s="128"/>
      <c r="C103" s="128"/>
      <c r="D103" s="128"/>
      <c r="E103" s="135"/>
      <c r="F103" s="135"/>
      <c r="G103" s="135"/>
      <c r="H103" s="136"/>
      <c r="I103" s="136"/>
      <c r="J103" s="136"/>
      <c r="K103" s="136"/>
      <c r="L103" s="136"/>
      <c r="M103" s="101"/>
      <c r="N103" s="101"/>
      <c r="O103" s="101"/>
      <c r="P103" s="101"/>
      <c r="Q103" s="101"/>
      <c r="R103" s="101"/>
      <c r="S103" s="101"/>
      <c r="T103" s="103"/>
      <c r="U103" s="18"/>
    </row>
    <row r="104" spans="1:21" ht="24" customHeight="1" x14ac:dyDescent="0.25">
      <c r="A104" s="127" t="s">
        <v>237</v>
      </c>
      <c r="B104" s="128"/>
      <c r="C104" s="128"/>
      <c r="D104" s="128"/>
      <c r="E104" s="135"/>
      <c r="F104" s="135"/>
      <c r="G104" s="135"/>
      <c r="H104" s="136">
        <f>L91/2</f>
        <v>0</v>
      </c>
      <c r="I104" s="136"/>
      <c r="J104" s="136"/>
      <c r="K104" s="136"/>
      <c r="L104" s="136"/>
      <c r="M104" s="101"/>
      <c r="N104" s="101"/>
      <c r="O104" s="101"/>
      <c r="P104" s="101"/>
      <c r="Q104" s="101"/>
      <c r="R104" s="101"/>
      <c r="S104" s="101"/>
      <c r="T104" s="103"/>
      <c r="U104" s="18"/>
    </row>
    <row r="105" spans="1:21" ht="3" customHeight="1" thickBot="1" x14ac:dyDescent="0.3">
      <c r="A105" s="72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4"/>
    </row>
    <row r="106" spans="1:21" ht="3" customHeight="1" x14ac:dyDescent="0.2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</row>
    <row r="107" spans="1:21" ht="15.75" thickBot="1" x14ac:dyDescent="0.3"/>
    <row r="108" spans="1:21" ht="32.25" customHeight="1" x14ac:dyDescent="0.25">
      <c r="A108" s="130" t="s">
        <v>219</v>
      </c>
      <c r="B108" s="131"/>
      <c r="C108" s="131"/>
      <c r="D108" s="131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27"/>
      <c r="U108" s="13"/>
    </row>
    <row r="109" spans="1:21" x14ac:dyDescent="0.25">
      <c r="A109" s="112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75"/>
      <c r="T109" s="75"/>
      <c r="U109" s="77"/>
    </row>
    <row r="110" spans="1:21" x14ac:dyDescent="0.25">
      <c r="A110" s="112"/>
      <c r="B110" s="129"/>
      <c r="C110" s="129"/>
      <c r="D110" s="83"/>
      <c r="E110" s="104"/>
      <c r="F110" s="83"/>
      <c r="G110" s="83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75"/>
      <c r="U110" s="77"/>
    </row>
    <row r="111" spans="1:21" ht="28.5" customHeight="1" x14ac:dyDescent="0.25">
      <c r="A111" s="112"/>
      <c r="B111" s="132" t="s">
        <v>12</v>
      </c>
      <c r="C111" s="132"/>
      <c r="D111" s="83"/>
      <c r="E111" s="90" t="s">
        <v>220</v>
      </c>
      <c r="F111" s="83"/>
      <c r="G111" s="83"/>
      <c r="H111" s="133" t="s">
        <v>221</v>
      </c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75"/>
      <c r="U111" s="77"/>
    </row>
    <row r="112" spans="1:21" x14ac:dyDescent="0.25">
      <c r="A112" s="112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75"/>
      <c r="T112" s="75"/>
      <c r="U112" s="77"/>
    </row>
    <row r="113" spans="1:21" ht="30" customHeight="1" x14ac:dyDescent="0.25">
      <c r="A113" s="127" t="s">
        <v>229</v>
      </c>
      <c r="B113" s="128"/>
      <c r="C113" s="128"/>
      <c r="D113" s="128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77"/>
    </row>
    <row r="114" spans="1:21" ht="30" customHeight="1" x14ac:dyDescent="0.25">
      <c r="A114" s="127" t="s">
        <v>222</v>
      </c>
      <c r="B114" s="128"/>
      <c r="C114" s="128"/>
      <c r="D114" s="128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77"/>
    </row>
    <row r="115" spans="1:21" ht="30" customHeight="1" x14ac:dyDescent="0.25">
      <c r="A115" s="127" t="s">
        <v>223</v>
      </c>
      <c r="B115" s="128"/>
      <c r="C115" s="128"/>
      <c r="D115" s="128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77"/>
    </row>
    <row r="116" spans="1:21" ht="30" customHeight="1" x14ac:dyDescent="0.25">
      <c r="A116" s="127" t="s">
        <v>224</v>
      </c>
      <c r="B116" s="128"/>
      <c r="C116" s="128"/>
      <c r="D116" s="128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77"/>
    </row>
    <row r="117" spans="1:21" ht="30" customHeight="1" x14ac:dyDescent="0.25">
      <c r="A117" s="127" t="s">
        <v>225</v>
      </c>
      <c r="B117" s="128"/>
      <c r="C117" s="128"/>
      <c r="D117" s="128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75"/>
      <c r="T117" s="75"/>
      <c r="U117" s="77"/>
    </row>
    <row r="118" spans="1:21" ht="27" customHeight="1" x14ac:dyDescent="0.25">
      <c r="A118" s="112"/>
      <c r="B118" s="113" t="s">
        <v>226</v>
      </c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75"/>
      <c r="T118" s="75"/>
      <c r="U118" s="77"/>
    </row>
    <row r="119" spans="1:21" ht="27" customHeight="1" x14ac:dyDescent="0.25">
      <c r="A119" s="112"/>
      <c r="B119" s="113" t="s">
        <v>227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75"/>
      <c r="T119" s="75"/>
      <c r="U119" s="77"/>
    </row>
    <row r="120" spans="1:21" ht="27" customHeight="1" x14ac:dyDescent="0.25">
      <c r="A120" s="112"/>
      <c r="B120" s="113" t="s">
        <v>228</v>
      </c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75"/>
      <c r="T120" s="75"/>
      <c r="U120" s="77"/>
    </row>
    <row r="121" spans="1:21" ht="15.75" thickBot="1" x14ac:dyDescent="0.3">
      <c r="A121" s="72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4"/>
    </row>
  </sheetData>
  <sheetProtection password="ED65" sheet="1" objects="1" scenarios="1"/>
  <mergeCells count="141">
    <mergeCell ref="A1:S1"/>
    <mergeCell ref="A3:U3"/>
    <mergeCell ref="B2:C2"/>
    <mergeCell ref="D2:K2"/>
    <mergeCell ref="B9:S9"/>
    <mergeCell ref="B10:S10"/>
    <mergeCell ref="B11:S11"/>
    <mergeCell ref="A6:M6"/>
    <mergeCell ref="B7:S7"/>
    <mergeCell ref="B8:S8"/>
    <mergeCell ref="B12:S12"/>
    <mergeCell ref="B13:S13"/>
    <mergeCell ref="B14:S14"/>
    <mergeCell ref="B15:S15"/>
    <mergeCell ref="B17:S17"/>
    <mergeCell ref="K21:M21"/>
    <mergeCell ref="K22:M22"/>
    <mergeCell ref="B26:S26"/>
    <mergeCell ref="B27:S27"/>
    <mergeCell ref="B28:S28"/>
    <mergeCell ref="B29:S29"/>
    <mergeCell ref="B16:S16"/>
    <mergeCell ref="A20:S20"/>
    <mergeCell ref="A25:M25"/>
    <mergeCell ref="B36:S36"/>
    <mergeCell ref="B37:S37"/>
    <mergeCell ref="B38:S38"/>
    <mergeCell ref="B39:S39"/>
    <mergeCell ref="C40:S40"/>
    <mergeCell ref="B30:S30"/>
    <mergeCell ref="B31:S31"/>
    <mergeCell ref="B32:S32"/>
    <mergeCell ref="B33:S33"/>
    <mergeCell ref="B34:S34"/>
    <mergeCell ref="B35:S35"/>
    <mergeCell ref="A54:D54"/>
    <mergeCell ref="A55:D55"/>
    <mergeCell ref="E54:M54"/>
    <mergeCell ref="G55:O55"/>
    <mergeCell ref="A50:G50"/>
    <mergeCell ref="E52:K52"/>
    <mergeCell ref="A43:S43"/>
    <mergeCell ref="A51:D51"/>
    <mergeCell ref="E51:M51"/>
    <mergeCell ref="A52:D52"/>
    <mergeCell ref="M52:S52"/>
    <mergeCell ref="L59:S59"/>
    <mergeCell ref="C60:D60"/>
    <mergeCell ref="F60:H60"/>
    <mergeCell ref="I60:J60"/>
    <mergeCell ref="G56:O56"/>
    <mergeCell ref="G58:I58"/>
    <mergeCell ref="K58:L58"/>
    <mergeCell ref="A61:D61"/>
    <mergeCell ref="E61:K61"/>
    <mergeCell ref="A57:D57"/>
    <mergeCell ref="A58:D58"/>
    <mergeCell ref="A59:D59"/>
    <mergeCell ref="E59:K59"/>
    <mergeCell ref="A56:D56"/>
    <mergeCell ref="F63:K63"/>
    <mergeCell ref="L63:U63"/>
    <mergeCell ref="B68:S68"/>
    <mergeCell ref="B69:S69"/>
    <mergeCell ref="L61:S61"/>
    <mergeCell ref="C62:D62"/>
    <mergeCell ref="F62:H62"/>
    <mergeCell ref="I62:J62"/>
    <mergeCell ref="A63:B63"/>
    <mergeCell ref="C63:E63"/>
    <mergeCell ref="A77:K77"/>
    <mergeCell ref="A78:K78"/>
    <mergeCell ref="A79:K79"/>
    <mergeCell ref="A80:K80"/>
    <mergeCell ref="B70:S70"/>
    <mergeCell ref="B71:S71"/>
    <mergeCell ref="A66:U66"/>
    <mergeCell ref="C67:U67"/>
    <mergeCell ref="A74:U74"/>
    <mergeCell ref="A93:K93"/>
    <mergeCell ref="A94:K94"/>
    <mergeCell ref="L75:T75"/>
    <mergeCell ref="L76:T76"/>
    <mergeCell ref="L77:T77"/>
    <mergeCell ref="L78:T78"/>
    <mergeCell ref="L79:T79"/>
    <mergeCell ref="L80:T80"/>
    <mergeCell ref="L81:T81"/>
    <mergeCell ref="L82:T82"/>
    <mergeCell ref="A87:K87"/>
    <mergeCell ref="A88:K88"/>
    <mergeCell ref="A89:K89"/>
    <mergeCell ref="A90:K90"/>
    <mergeCell ref="A91:K91"/>
    <mergeCell ref="A92:K92"/>
    <mergeCell ref="A81:K81"/>
    <mergeCell ref="A82:K82"/>
    <mergeCell ref="A83:K83"/>
    <mergeCell ref="A84:K84"/>
    <mergeCell ref="A85:K85"/>
    <mergeCell ref="A86:K86"/>
    <mergeCell ref="A75:K75"/>
    <mergeCell ref="A76:K76"/>
    <mergeCell ref="L89:T89"/>
    <mergeCell ref="L90:T90"/>
    <mergeCell ref="L91:T91"/>
    <mergeCell ref="L92:T92"/>
    <mergeCell ref="L93:T93"/>
    <mergeCell ref="L94:T94"/>
    <mergeCell ref="L83:T83"/>
    <mergeCell ref="L84:T84"/>
    <mergeCell ref="L85:T85"/>
    <mergeCell ref="L86:T86"/>
    <mergeCell ref="L87:T87"/>
    <mergeCell ref="L88:T88"/>
    <mergeCell ref="H102:L102"/>
    <mergeCell ref="E102:G102"/>
    <mergeCell ref="E103:G103"/>
    <mergeCell ref="H103:L103"/>
    <mergeCell ref="E104:G104"/>
    <mergeCell ref="H104:L104"/>
    <mergeCell ref="A103:D103"/>
    <mergeCell ref="A104:D104"/>
    <mergeCell ref="A97:S97"/>
    <mergeCell ref="K99:M99"/>
    <mergeCell ref="K100:M100"/>
    <mergeCell ref="A98:E98"/>
    <mergeCell ref="E114:T114"/>
    <mergeCell ref="E115:T115"/>
    <mergeCell ref="E116:T116"/>
    <mergeCell ref="A114:D114"/>
    <mergeCell ref="A116:D116"/>
    <mergeCell ref="A115:D115"/>
    <mergeCell ref="A117:D117"/>
    <mergeCell ref="E113:T113"/>
    <mergeCell ref="A108:S108"/>
    <mergeCell ref="B111:C111"/>
    <mergeCell ref="B110:C110"/>
    <mergeCell ref="H111:S111"/>
    <mergeCell ref="H110:S110"/>
    <mergeCell ref="A113:D113"/>
  </mergeCells>
  <dataValidations xWindow="455" yWindow="496" count="18">
    <dataValidation type="date" allowBlank="1" showInputMessage="1" showErrorMessage="1" promptTitle="Év " prompt="Csak évszámot lehet beírni!" sqref="B21:B22 B99:B100">
      <formula1>2010</formula1>
      <formula2>2017</formula2>
    </dataValidation>
    <dataValidation type="date" allowBlank="1" showInputMessage="1" showErrorMessage="1" promptTitle="Hónap" prompt="A hónapot 1-től 12-ig terjedői számmal lehet megadni." sqref="D21:D22 D53 D99:D100">
      <formula1>1</formula1>
      <formula2>12</formula2>
    </dataValidation>
    <dataValidation type="date" allowBlank="1" showInputMessage="1" showErrorMessage="1" promptTitle="Nap" prompt="A napot 1-től 31-ig terjedő számmal lehet megadni!" sqref="I21:J22 I53:J53 I99:J100">
      <formula1>1</formula1>
      <formula2>31</formula2>
    </dataValidation>
    <dataValidation type="textLength" operator="equal" allowBlank="1" showInputMessage="1" showErrorMessage="1" promptTitle="Adóazonosító jel" prompt="Az adóazonosító jel 10 jegyű kell, hogy legyen!" sqref="G55:R55">
      <formula1>10</formula1>
    </dataValidation>
    <dataValidation type="textLength" operator="equal" allowBlank="1" showInputMessage="1" showErrorMessage="1" promptTitle="Adószám" prompt="Az adószám 11 jegyű kell, hogy legyen!" sqref="G56:R56">
      <formula1>11</formula1>
    </dataValidation>
    <dataValidation type="textLength" operator="equal" allowBlank="1" showInputMessage="1" showErrorMessage="1" prompt="Ez a cella 8 számjegyet tartalmazhat!" sqref="E57">
      <formula1>8</formula1>
    </dataValidation>
    <dataValidation allowBlank="1" showInputMessage="1" showErrorMessage="1" prompt="Ez a cella 4 számjegyet tartalmazhat!" sqref="G57"/>
    <dataValidation type="textLength" operator="equal" allowBlank="1" showInputMessage="1" showErrorMessage="1" prompt="Ez a cella 3 számjegyet tartalmazhat!" sqref="I57">
      <formula1>3</formula1>
    </dataValidation>
    <dataValidation type="textLength" operator="equal" allowBlank="1" showInputMessage="1" showErrorMessage="1" prompt="Ez a cella 2 számjegyet tartalmazhat!" sqref="K57:L57">
      <formula1>2</formula1>
    </dataValidation>
    <dataValidation type="textLength" operator="equal" allowBlank="1" showInputMessage="1" showErrorMessage="1" prompt="Csak 8 számjegyet írhat ide!" sqref="E58">
      <formula1>8</formula1>
    </dataValidation>
    <dataValidation type="date" allowBlank="1" showInputMessage="1" showErrorMessage="1" prompt="Csak évszámot írhat!" sqref="B67">
      <formula1>2010</formula1>
      <formula2>2019</formula2>
    </dataValidation>
    <dataValidation type="date" allowBlank="1" showInputMessage="1" showErrorMessage="1" prompt="Csak dátumot írhat be!" sqref="E103:G104">
      <formula1>40544</formula1>
      <formula2>43466</formula2>
    </dataValidation>
    <dataValidation type="date" allowBlank="1" showInputMessage="1" showErrorMessage="1" prompt="Csak dátumot írhat be!" sqref="E110">
      <formula1>41640</formula1>
      <formula2>43466</formula2>
    </dataValidation>
    <dataValidation allowBlank="1" showInputMessage="1" showErrorMessage="1" prompt="A lap II/A vagy B lap II/1 vagy C lap II/1 vagy D lap II/1 cellájából átemelt érték." sqref="L75:T75"/>
    <dataValidation allowBlank="1" showInputMessage="1" showErrorMessage="1" prompt="E lap II/7 cellájából átemelt érték." sqref="L76:T76"/>
    <dataValidation type="date" allowBlank="1" showInputMessage="1" showErrorMessage="1" prompt="Ide csak évszámot írhat!" sqref="B2:C2">
      <formula1>2010</formula1>
      <formula2>2019</formula2>
    </dataValidation>
    <dataValidation type="whole" allowBlank="1" showInputMessage="1" showErrorMessage="1" sqref="B53">
      <formula1>1940</formula1>
      <formula2>2010</formula2>
    </dataValidation>
    <dataValidation operator="equal" allowBlank="1" showInputMessage="1" showErrorMessage="1" prompt="Csak 8 számjegyet írhat ide!" sqref="G58:I58 K58:L58"/>
  </dataValidations>
  <pageMargins left="0.7" right="0.7" top="0.75" bottom="0.75" header="0.3" footer="0.3"/>
  <pageSetup paperSize="9" orientation="portrait" r:id="rId1"/>
  <rowBreaks count="3" manualBreakCount="3">
    <brk id="48" max="16383" man="1"/>
    <brk id="72" max="16383" man="1"/>
    <brk id="10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Option Button 1">
              <controlPr defaultSize="0" autoFill="0" autoLine="0" autoPict="0">
                <anchor moveWithCells="1">
                  <from>
                    <xdr:col>10</xdr:col>
                    <xdr:colOff>28575</xdr:colOff>
                    <xdr:row>1</xdr:row>
                    <xdr:rowOff>66675</xdr:rowOff>
                  </from>
                  <to>
                    <xdr:col>12</xdr:col>
                    <xdr:colOff>190500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Option Button 2">
              <controlPr defaultSize="0" autoFill="0" autoLine="0" autoPict="0">
                <anchor moveWithCells="1">
                  <from>
                    <xdr:col>11</xdr:col>
                    <xdr:colOff>228600</xdr:colOff>
                    <xdr:row>1</xdr:row>
                    <xdr:rowOff>76200</xdr:rowOff>
                  </from>
                  <to>
                    <xdr:col>16</xdr:col>
                    <xdr:colOff>57150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6</xdr:row>
                    <xdr:rowOff>219075</xdr:rowOff>
                  </from>
                  <to>
                    <xdr:col>1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0</xdr:col>
                    <xdr:colOff>133350</xdr:colOff>
                    <xdr:row>7</xdr:row>
                    <xdr:rowOff>219075</xdr:rowOff>
                  </from>
                  <to>
                    <xdr:col>0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190500</xdr:rowOff>
                  </from>
                  <to>
                    <xdr:col>0</xdr:col>
                    <xdr:colOff>371475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228600</xdr:rowOff>
                  </from>
                  <to>
                    <xdr:col>1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0</xdr:col>
                    <xdr:colOff>142875</xdr:colOff>
                    <xdr:row>11</xdr:row>
                    <xdr:rowOff>219075</xdr:rowOff>
                  </from>
                  <to>
                    <xdr:col>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0</xdr:col>
                    <xdr:colOff>133350</xdr:colOff>
                    <xdr:row>15</xdr:row>
                    <xdr:rowOff>219075</xdr:rowOff>
                  </from>
                  <to>
                    <xdr:col>0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0</xdr:col>
                    <xdr:colOff>133350</xdr:colOff>
                    <xdr:row>10</xdr:row>
                    <xdr:rowOff>238125</xdr:rowOff>
                  </from>
                  <to>
                    <xdr:col>0</xdr:col>
                    <xdr:colOff>371475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0</xdr:col>
                    <xdr:colOff>133350</xdr:colOff>
                    <xdr:row>12</xdr:row>
                    <xdr:rowOff>219075</xdr:rowOff>
                  </from>
                  <to>
                    <xdr:col>0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0</xdr:col>
                    <xdr:colOff>133350</xdr:colOff>
                    <xdr:row>13</xdr:row>
                    <xdr:rowOff>219075</xdr:rowOff>
                  </from>
                  <to>
                    <xdr:col>0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0</xdr:col>
                    <xdr:colOff>133350</xdr:colOff>
                    <xdr:row>14</xdr:row>
                    <xdr:rowOff>219075</xdr:rowOff>
                  </from>
                  <to>
                    <xdr:col>0</xdr:col>
                    <xdr:colOff>371475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0</xdr:col>
                    <xdr:colOff>133350</xdr:colOff>
                    <xdr:row>16</xdr:row>
                    <xdr:rowOff>219075</xdr:rowOff>
                  </from>
                  <to>
                    <xdr:col>0</xdr:col>
                    <xdr:colOff>371475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17" name="Check Box 36">
              <controlPr defaultSize="0" autoFill="0" autoLine="0" autoPict="0">
                <anchor moveWithCells="1">
                  <from>
                    <xdr:col>0</xdr:col>
                    <xdr:colOff>133350</xdr:colOff>
                    <xdr:row>25</xdr:row>
                    <xdr:rowOff>219075</xdr:rowOff>
                  </from>
                  <to>
                    <xdr:col>0</xdr:col>
                    <xdr:colOff>371475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18" name="Check Box 37">
              <controlPr defaultSize="0" autoFill="0" autoLine="0" autoPict="0">
                <anchor moveWithCells="1">
                  <from>
                    <xdr:col>0</xdr:col>
                    <xdr:colOff>133350</xdr:colOff>
                    <xdr:row>26</xdr:row>
                    <xdr:rowOff>219075</xdr:rowOff>
                  </from>
                  <to>
                    <xdr:col>0</xdr:col>
                    <xdr:colOff>371475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19" name="Check Box 38">
              <controlPr defaultSize="0" autoFill="0" autoLine="0" autoPict="0">
                <anchor moveWithCells="1">
                  <from>
                    <xdr:col>0</xdr:col>
                    <xdr:colOff>133350</xdr:colOff>
                    <xdr:row>27</xdr:row>
                    <xdr:rowOff>219075</xdr:rowOff>
                  </from>
                  <to>
                    <xdr:col>0</xdr:col>
                    <xdr:colOff>371475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20" name="Check Box 39">
              <controlPr defaultSize="0" autoFill="0" autoLine="0" autoPict="0">
                <anchor moveWithCells="1">
                  <from>
                    <xdr:col>0</xdr:col>
                    <xdr:colOff>133350</xdr:colOff>
                    <xdr:row>28</xdr:row>
                    <xdr:rowOff>219075</xdr:rowOff>
                  </from>
                  <to>
                    <xdr:col>0</xdr:col>
                    <xdr:colOff>371475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21" name="Check Box 40">
              <controlPr defaultSize="0" autoFill="0" autoLine="0" autoPict="0">
                <anchor moveWithCells="1">
                  <from>
                    <xdr:col>0</xdr:col>
                    <xdr:colOff>133350</xdr:colOff>
                    <xdr:row>29</xdr:row>
                    <xdr:rowOff>219075</xdr:rowOff>
                  </from>
                  <to>
                    <xdr:col>0</xdr:col>
                    <xdr:colOff>371475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22" name="Check Box 42">
              <controlPr defaultSize="0" autoFill="0" autoLine="0" autoPict="0">
                <anchor moveWithCells="1">
                  <from>
                    <xdr:col>0</xdr:col>
                    <xdr:colOff>133350</xdr:colOff>
                    <xdr:row>30</xdr:row>
                    <xdr:rowOff>219075</xdr:rowOff>
                  </from>
                  <to>
                    <xdr:col>0</xdr:col>
                    <xdr:colOff>371475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23" name="Check Box 43">
              <controlPr defaultSize="0" autoFill="0" autoLine="0" autoPict="0">
                <anchor moveWithCells="1">
                  <from>
                    <xdr:col>0</xdr:col>
                    <xdr:colOff>133350</xdr:colOff>
                    <xdr:row>31</xdr:row>
                    <xdr:rowOff>219075</xdr:rowOff>
                  </from>
                  <to>
                    <xdr:col>0</xdr:col>
                    <xdr:colOff>371475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24" name="Check Box 44">
              <controlPr defaultSize="0" autoFill="0" autoLine="0" autoPict="0">
                <anchor moveWithCells="1">
                  <from>
                    <xdr:col>0</xdr:col>
                    <xdr:colOff>133350</xdr:colOff>
                    <xdr:row>32</xdr:row>
                    <xdr:rowOff>219075</xdr:rowOff>
                  </from>
                  <to>
                    <xdr:col>0</xdr:col>
                    <xdr:colOff>371475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25" name="Check Box 45">
              <controlPr defaultSize="0" autoFill="0" autoLine="0" autoPict="0">
                <anchor moveWithCells="1">
                  <from>
                    <xdr:col>0</xdr:col>
                    <xdr:colOff>133350</xdr:colOff>
                    <xdr:row>33</xdr:row>
                    <xdr:rowOff>219075</xdr:rowOff>
                  </from>
                  <to>
                    <xdr:col>0</xdr:col>
                    <xdr:colOff>371475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26" name="Check Box 46">
              <controlPr defaultSize="0" autoFill="0" autoLine="0" autoPict="0">
                <anchor moveWithCells="1">
                  <from>
                    <xdr:col>0</xdr:col>
                    <xdr:colOff>133350</xdr:colOff>
                    <xdr:row>34</xdr:row>
                    <xdr:rowOff>219075</xdr:rowOff>
                  </from>
                  <to>
                    <xdr:col>0</xdr:col>
                    <xdr:colOff>371475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27" name="Check Box 47">
              <controlPr defaultSize="0" autoFill="0" autoLine="0" autoPict="0">
                <anchor moveWithCells="1">
                  <from>
                    <xdr:col>0</xdr:col>
                    <xdr:colOff>133350</xdr:colOff>
                    <xdr:row>35</xdr:row>
                    <xdr:rowOff>219075</xdr:rowOff>
                  </from>
                  <to>
                    <xdr:col>0</xdr:col>
                    <xdr:colOff>371475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28" name="Check Box 48">
              <controlPr defaultSize="0" autoFill="0" autoLine="0" autoPict="0">
                <anchor moveWithCells="1">
                  <from>
                    <xdr:col>0</xdr:col>
                    <xdr:colOff>133350</xdr:colOff>
                    <xdr:row>36</xdr:row>
                    <xdr:rowOff>219075</xdr:rowOff>
                  </from>
                  <to>
                    <xdr:col>0</xdr:col>
                    <xdr:colOff>371475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29" name="Check Box 49">
              <controlPr defaultSize="0" autoFill="0" autoLine="0" autoPict="0">
                <anchor moveWithCells="1">
                  <from>
                    <xdr:col>0</xdr:col>
                    <xdr:colOff>133350</xdr:colOff>
                    <xdr:row>37</xdr:row>
                    <xdr:rowOff>219075</xdr:rowOff>
                  </from>
                  <to>
                    <xdr:col>0</xdr:col>
                    <xdr:colOff>371475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30" name="Check Box 50">
              <controlPr defaultSize="0" autoFill="0" autoLine="0" autoPict="0">
                <anchor moveWithCells="1">
                  <from>
                    <xdr:col>0</xdr:col>
                    <xdr:colOff>133350</xdr:colOff>
                    <xdr:row>38</xdr:row>
                    <xdr:rowOff>219075</xdr:rowOff>
                  </from>
                  <to>
                    <xdr:col>0</xdr:col>
                    <xdr:colOff>371475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31" name="Check Box 51">
              <controlPr defaultSize="0" autoFill="0" autoLine="0" autoPict="0">
                <anchor moveWithCells="1">
                  <from>
                    <xdr:col>0</xdr:col>
                    <xdr:colOff>133350</xdr:colOff>
                    <xdr:row>39</xdr:row>
                    <xdr:rowOff>219075</xdr:rowOff>
                  </from>
                  <to>
                    <xdr:col>0</xdr:col>
                    <xdr:colOff>371475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32" name="Check Box 54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400050</xdr:rowOff>
                  </from>
                  <to>
                    <xdr:col>3</xdr:col>
                    <xdr:colOff>247650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33" name="Check Box 55">
              <controlPr defaultSize="0" autoFill="0" autoLine="0" autoPict="0">
                <anchor moveWithCells="1">
                  <from>
                    <xdr:col>4</xdr:col>
                    <xdr:colOff>600075</xdr:colOff>
                    <xdr:row>43</xdr:row>
                    <xdr:rowOff>9525</xdr:rowOff>
                  </from>
                  <to>
                    <xdr:col>4</xdr:col>
                    <xdr:colOff>838200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34" name="Check Box 56">
              <controlPr defaultSize="0" autoFill="0" autoLine="0" autoPict="0">
                <anchor moveWithCells="1">
                  <from>
                    <xdr:col>8</xdr:col>
                    <xdr:colOff>152400</xdr:colOff>
                    <xdr:row>43</xdr:row>
                    <xdr:rowOff>0</xdr:rowOff>
                  </from>
                  <to>
                    <xdr:col>9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35" name="Check Box 57">
              <controlPr defaultSize="0" autoFill="0" autoLine="0" autoPict="0">
                <anchor moveWithCells="1">
                  <from>
                    <xdr:col>1</xdr:col>
                    <xdr:colOff>676275</xdr:colOff>
                    <xdr:row>44</xdr:row>
                    <xdr:rowOff>66675</xdr:rowOff>
                  </from>
                  <to>
                    <xdr:col>2</xdr:col>
                    <xdr:colOff>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36" name="Check Box 58">
              <controlPr defaultSize="0" autoFill="0" autoLine="0" autoPict="0">
                <anchor moveWithCells="1">
                  <from>
                    <xdr:col>3</xdr:col>
                    <xdr:colOff>9525</xdr:colOff>
                    <xdr:row>44</xdr:row>
                    <xdr:rowOff>66675</xdr:rowOff>
                  </from>
                  <to>
                    <xdr:col>3</xdr:col>
                    <xdr:colOff>247650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37" name="Check Box 59">
              <controlPr defaultSize="0" autoFill="0" autoLine="0" autoPict="0">
                <anchor moveWithCells="1">
                  <from>
                    <xdr:col>4</xdr:col>
                    <xdr:colOff>600075</xdr:colOff>
                    <xdr:row>44</xdr:row>
                    <xdr:rowOff>66675</xdr:rowOff>
                  </from>
                  <to>
                    <xdr:col>4</xdr:col>
                    <xdr:colOff>838200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38" name="Check Box 60">
              <controlPr defaultSize="0" autoFill="0" autoLine="0" autoPict="0">
                <anchor moveWithCells="1">
                  <from>
                    <xdr:col>8</xdr:col>
                    <xdr:colOff>152400</xdr:colOff>
                    <xdr:row>44</xdr:row>
                    <xdr:rowOff>66675</xdr:rowOff>
                  </from>
                  <to>
                    <xdr:col>9</xdr:col>
                    <xdr:colOff>9525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39" name="Check Box 61">
              <controlPr defaultSize="0" autoFill="0" autoLine="0" autoPict="0">
                <anchor moveWithCells="1">
                  <from>
                    <xdr:col>1</xdr:col>
                    <xdr:colOff>676275</xdr:colOff>
                    <xdr:row>42</xdr:row>
                    <xdr:rowOff>400050</xdr:rowOff>
                  </from>
                  <to>
                    <xdr:col>2</xdr:col>
                    <xdr:colOff>0</xdr:colOff>
                    <xdr:row>43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40" name="Check Box 62">
              <controlPr defaultSize="0" autoFill="0" autoLine="0" autoPict="0">
                <anchor moveWithCells="1">
                  <from>
                    <xdr:col>0</xdr:col>
                    <xdr:colOff>142875</xdr:colOff>
                    <xdr:row>67</xdr:row>
                    <xdr:rowOff>47625</xdr:rowOff>
                  </from>
                  <to>
                    <xdr:col>1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41" name="Check Box 63">
              <controlPr defaultSize="0" autoFill="0" autoLine="0" autoPict="0">
                <anchor moveWithCells="1">
                  <from>
                    <xdr:col>0</xdr:col>
                    <xdr:colOff>142875</xdr:colOff>
                    <xdr:row>68</xdr:row>
                    <xdr:rowOff>47625</xdr:rowOff>
                  </from>
                  <to>
                    <xdr:col>1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42" name="Check Box 64">
              <controlPr defaultSize="0" autoFill="0" autoLine="0" autoPict="0">
                <anchor moveWithCells="1">
                  <from>
                    <xdr:col>0</xdr:col>
                    <xdr:colOff>142875</xdr:colOff>
                    <xdr:row>69</xdr:row>
                    <xdr:rowOff>57150</xdr:rowOff>
                  </from>
                  <to>
                    <xdr:col>1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43" name="Check Box 65">
              <controlPr defaultSize="0" autoFill="0" autoLine="0" autoPict="0">
                <anchor moveWithCells="1">
                  <from>
                    <xdr:col>0</xdr:col>
                    <xdr:colOff>133350</xdr:colOff>
                    <xdr:row>70</xdr:row>
                    <xdr:rowOff>57150</xdr:rowOff>
                  </from>
                  <to>
                    <xdr:col>0</xdr:col>
                    <xdr:colOff>371475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44" name="Check Box 66">
              <controlPr defaultSize="0" autoFill="0" autoLine="0" autoPict="0">
                <anchor moveWithCells="1">
                  <from>
                    <xdr:col>0</xdr:col>
                    <xdr:colOff>152400</xdr:colOff>
                    <xdr:row>119</xdr:row>
                    <xdr:rowOff>47625</xdr:rowOff>
                  </from>
                  <to>
                    <xdr:col>1</xdr:col>
                    <xdr:colOff>9525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45" name="Check Box 67">
              <controlPr defaultSize="0" autoFill="0" autoLine="0" autoPict="0">
                <anchor moveWithCells="1">
                  <from>
                    <xdr:col>0</xdr:col>
                    <xdr:colOff>133350</xdr:colOff>
                    <xdr:row>118</xdr:row>
                    <xdr:rowOff>38100</xdr:rowOff>
                  </from>
                  <to>
                    <xdr:col>0</xdr:col>
                    <xdr:colOff>371475</xdr:colOff>
                    <xdr:row>118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46" name="Check Box 68">
              <controlPr defaultSize="0" autoFill="0" autoLine="0" autoPict="0">
                <anchor moveWithCells="1">
                  <from>
                    <xdr:col>0</xdr:col>
                    <xdr:colOff>142875</xdr:colOff>
                    <xdr:row>117</xdr:row>
                    <xdr:rowOff>38100</xdr:rowOff>
                  </from>
                  <to>
                    <xdr:col>1</xdr:col>
                    <xdr:colOff>0</xdr:colOff>
                    <xdr:row>117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1"/>
  <dimension ref="A1:J27"/>
  <sheetViews>
    <sheetView view="pageBreakPreview" zoomScaleNormal="100" zoomScaleSheetLayoutView="100" workbookViewId="0">
      <selection activeCell="A19" sqref="A19:G19"/>
    </sheetView>
  </sheetViews>
  <sheetFormatPr defaultRowHeight="15" x14ac:dyDescent="0.25"/>
  <cols>
    <col min="1" max="1" width="24.5703125" customWidth="1"/>
    <col min="2" max="2" width="1.7109375" customWidth="1"/>
    <col min="3" max="3" width="6.42578125" customWidth="1"/>
    <col min="4" max="4" width="1.7109375" customWidth="1"/>
    <col min="5" max="5" width="13.140625" customWidth="1"/>
    <col min="6" max="6" width="1.7109375" customWidth="1"/>
    <col min="8" max="8" width="1.7109375" customWidth="1"/>
    <col min="9" max="9" width="24.42578125" customWidth="1"/>
    <col min="10" max="10" width="2" customWidth="1"/>
  </cols>
  <sheetData>
    <row r="1" spans="1:10" ht="22.5" x14ac:dyDescent="0.3">
      <c r="A1" s="167" t="s">
        <v>0</v>
      </c>
      <c r="B1" s="160"/>
      <c r="C1" s="160"/>
      <c r="D1" s="160"/>
      <c r="E1" s="160"/>
      <c r="F1" s="160"/>
      <c r="G1" s="160"/>
      <c r="H1" s="160"/>
      <c r="I1" s="160"/>
      <c r="J1" s="24"/>
    </row>
    <row r="2" spans="1:10" ht="21.75" customHeight="1" x14ac:dyDescent="0.3">
      <c r="A2" s="174">
        <f>Főlap!B2</f>
        <v>0</v>
      </c>
      <c r="B2" s="174"/>
      <c r="C2" s="165" t="s">
        <v>232</v>
      </c>
      <c r="D2" s="165"/>
      <c r="E2" s="165"/>
      <c r="F2" s="165"/>
      <c r="G2" s="165"/>
      <c r="H2" s="115"/>
      <c r="I2" s="115"/>
      <c r="J2" s="116"/>
    </row>
    <row r="3" spans="1:10" ht="48" customHeight="1" x14ac:dyDescent="0.25">
      <c r="A3" s="172" t="s">
        <v>233</v>
      </c>
      <c r="B3" s="173"/>
      <c r="C3" s="173"/>
      <c r="D3" s="173"/>
      <c r="E3" s="173"/>
      <c r="F3" s="173"/>
      <c r="G3" s="173"/>
      <c r="H3" s="173"/>
      <c r="I3" s="173"/>
      <c r="J3" s="25"/>
    </row>
    <row r="4" spans="1:10" ht="16.5" thickBot="1" x14ac:dyDescent="0.3">
      <c r="A4" s="175" t="s">
        <v>1</v>
      </c>
      <c r="B4" s="176"/>
      <c r="C4" s="176"/>
      <c r="D4" s="176"/>
      <c r="E4" s="176"/>
      <c r="F4" s="176"/>
      <c r="G4" s="176"/>
      <c r="H4" s="176"/>
      <c r="I4" s="176"/>
      <c r="J4" s="26"/>
    </row>
    <row r="5" spans="1:10" ht="16.5" thickBot="1" x14ac:dyDescent="0.3">
      <c r="A5" s="7"/>
      <c r="B5" s="7"/>
      <c r="C5" s="7"/>
      <c r="D5" s="7"/>
      <c r="E5" s="7"/>
      <c r="F5" s="7"/>
      <c r="G5" s="7"/>
      <c r="H5" s="7"/>
      <c r="I5" s="7"/>
      <c r="J5" s="6"/>
    </row>
    <row r="6" spans="1:10" ht="15.75" x14ac:dyDescent="0.25">
      <c r="A6" s="10" t="s">
        <v>2</v>
      </c>
      <c r="B6" s="11"/>
      <c r="C6" s="11"/>
      <c r="D6" s="11"/>
      <c r="E6" s="12"/>
      <c r="F6" s="12"/>
      <c r="G6" s="12"/>
      <c r="H6" s="12"/>
      <c r="I6" s="12"/>
      <c r="J6" s="13"/>
    </row>
    <row r="7" spans="1:10" ht="40.5" customHeight="1" x14ac:dyDescent="0.25">
      <c r="A7" s="168" t="s">
        <v>3</v>
      </c>
      <c r="B7" s="144"/>
      <c r="C7" s="144"/>
      <c r="D7" s="144"/>
      <c r="E7" s="169">
        <f>Főlap!E51</f>
        <v>0</v>
      </c>
      <c r="F7" s="169"/>
      <c r="G7" s="169"/>
      <c r="H7" s="169"/>
      <c r="I7" s="169"/>
      <c r="J7" s="18"/>
    </row>
    <row r="8" spans="1:10" ht="40.5" customHeight="1" x14ac:dyDescent="0.25">
      <c r="A8" s="168" t="s">
        <v>4</v>
      </c>
      <c r="B8" s="144"/>
      <c r="C8" s="144"/>
      <c r="D8" s="144"/>
      <c r="E8" s="170">
        <f>Főlap!G55</f>
        <v>0</v>
      </c>
      <c r="F8" s="170"/>
      <c r="G8" s="170"/>
      <c r="H8" s="170"/>
      <c r="I8" s="170"/>
      <c r="J8" s="18"/>
    </row>
    <row r="9" spans="1:10" ht="40.5" customHeight="1" x14ac:dyDescent="0.25">
      <c r="A9" s="168" t="s">
        <v>18</v>
      </c>
      <c r="B9" s="144"/>
      <c r="C9" s="144"/>
      <c r="D9" s="144"/>
      <c r="E9" s="171">
        <f>Főlap!G56</f>
        <v>0</v>
      </c>
      <c r="F9" s="171"/>
      <c r="G9" s="171"/>
      <c r="H9" s="171"/>
      <c r="I9" s="171"/>
      <c r="J9" s="18"/>
    </row>
    <row r="10" spans="1:10" ht="7.5" customHeight="1" thickBot="1" x14ac:dyDescent="0.3">
      <c r="A10" s="14"/>
      <c r="B10" s="15"/>
      <c r="C10" s="15"/>
      <c r="D10" s="15"/>
      <c r="E10" s="16"/>
      <c r="F10" s="16"/>
      <c r="G10" s="16"/>
      <c r="H10" s="16"/>
      <c r="I10" s="16"/>
      <c r="J10" s="17"/>
    </row>
    <row r="11" spans="1:10" ht="6" customHeight="1" thickBot="1" x14ac:dyDescent="0.3">
      <c r="A11" s="1"/>
      <c r="B11" s="1"/>
      <c r="C11" s="1"/>
      <c r="D11" s="1"/>
      <c r="E11" s="2"/>
      <c r="F11" s="2"/>
      <c r="G11" s="2"/>
      <c r="H11" s="2"/>
      <c r="I11" s="2"/>
      <c r="J11" s="2"/>
    </row>
    <row r="12" spans="1:10" ht="15.75" x14ac:dyDescent="0.25">
      <c r="A12" s="10" t="s">
        <v>5</v>
      </c>
      <c r="B12" s="11"/>
      <c r="C12" s="11"/>
      <c r="D12" s="11"/>
      <c r="E12" s="12"/>
      <c r="F12" s="12"/>
      <c r="G12" s="12"/>
      <c r="H12" s="12"/>
      <c r="I12" s="27" t="s">
        <v>6</v>
      </c>
      <c r="J12" s="13"/>
    </row>
    <row r="13" spans="1:10" ht="40.5" customHeight="1" x14ac:dyDescent="0.25">
      <c r="A13" s="168" t="s">
        <v>17</v>
      </c>
      <c r="B13" s="144"/>
      <c r="C13" s="144"/>
      <c r="D13" s="144"/>
      <c r="E13" s="144"/>
      <c r="F13" s="144"/>
      <c r="G13" s="144"/>
      <c r="H13" s="5"/>
      <c r="I13" s="28">
        <f>I14-I15-I16-I17-I18</f>
        <v>0</v>
      </c>
      <c r="J13" s="18"/>
    </row>
    <row r="14" spans="1:10" ht="40.5" customHeight="1" x14ac:dyDescent="0.25">
      <c r="A14" s="168" t="s">
        <v>7</v>
      </c>
      <c r="B14" s="144"/>
      <c r="C14" s="144"/>
      <c r="D14" s="144"/>
      <c r="E14" s="144"/>
      <c r="F14" s="144"/>
      <c r="G14" s="144"/>
      <c r="H14" s="5"/>
      <c r="I14" s="29"/>
      <c r="J14" s="18"/>
    </row>
    <row r="15" spans="1:10" ht="40.5" customHeight="1" x14ac:dyDescent="0.25">
      <c r="A15" s="168" t="s">
        <v>8</v>
      </c>
      <c r="B15" s="144"/>
      <c r="C15" s="144"/>
      <c r="D15" s="144"/>
      <c r="E15" s="144"/>
      <c r="F15" s="144"/>
      <c r="G15" s="144"/>
      <c r="H15" s="5"/>
      <c r="I15" s="29"/>
      <c r="J15" s="18"/>
    </row>
    <row r="16" spans="1:10" ht="40.5" customHeight="1" x14ac:dyDescent="0.25">
      <c r="A16" s="168" t="s">
        <v>9</v>
      </c>
      <c r="B16" s="144"/>
      <c r="C16" s="144"/>
      <c r="D16" s="144"/>
      <c r="E16" s="144"/>
      <c r="F16" s="144"/>
      <c r="G16" s="144"/>
      <c r="H16" s="5"/>
      <c r="I16" s="29"/>
      <c r="J16" s="18"/>
    </row>
    <row r="17" spans="1:10" ht="40.5" customHeight="1" x14ac:dyDescent="0.25">
      <c r="A17" s="168" t="s">
        <v>10</v>
      </c>
      <c r="B17" s="144"/>
      <c r="C17" s="144"/>
      <c r="D17" s="144"/>
      <c r="E17" s="144"/>
      <c r="F17" s="144"/>
      <c r="G17" s="144"/>
      <c r="H17" s="5"/>
      <c r="I17" s="29"/>
      <c r="J17" s="18"/>
    </row>
    <row r="18" spans="1:10" ht="31.5" customHeight="1" x14ac:dyDescent="0.25">
      <c r="A18" s="168" t="s">
        <v>11</v>
      </c>
      <c r="B18" s="144"/>
      <c r="C18" s="144"/>
      <c r="D18" s="144"/>
      <c r="E18" s="144"/>
      <c r="F18" s="144"/>
      <c r="G18" s="144"/>
      <c r="H18" s="5"/>
      <c r="I18" s="29"/>
      <c r="J18" s="18"/>
    </row>
    <row r="19" spans="1:10" ht="31.5" customHeight="1" x14ac:dyDescent="0.25">
      <c r="A19" s="168" t="s">
        <v>238</v>
      </c>
      <c r="B19" s="144"/>
      <c r="C19" s="144"/>
      <c r="D19" s="144"/>
      <c r="E19" s="144"/>
      <c r="F19" s="144"/>
      <c r="G19" s="144"/>
      <c r="H19" s="5"/>
      <c r="I19" s="29"/>
      <c r="J19" s="18"/>
    </row>
    <row r="20" spans="1:10" ht="31.5" customHeight="1" x14ac:dyDescent="0.25">
      <c r="A20" s="168" t="s">
        <v>239</v>
      </c>
      <c r="B20" s="144"/>
      <c r="C20" s="144"/>
      <c r="D20" s="144"/>
      <c r="E20" s="144"/>
      <c r="F20" s="144"/>
      <c r="G20" s="144"/>
      <c r="H20" s="5"/>
      <c r="I20" s="29"/>
      <c r="J20" s="18"/>
    </row>
    <row r="21" spans="1:10" ht="31.5" customHeight="1" x14ac:dyDescent="0.25">
      <c r="A21" s="168" t="s">
        <v>240</v>
      </c>
      <c r="B21" s="144"/>
      <c r="C21" s="144"/>
      <c r="D21" s="144"/>
      <c r="E21" s="144"/>
      <c r="F21" s="144"/>
      <c r="G21" s="144"/>
      <c r="H21" s="5"/>
      <c r="I21" s="29"/>
      <c r="J21" s="18"/>
    </row>
    <row r="22" spans="1:10" ht="31.5" customHeight="1" x14ac:dyDescent="0.25">
      <c r="A22" s="168" t="s">
        <v>241</v>
      </c>
      <c r="B22" s="144"/>
      <c r="C22" s="144"/>
      <c r="D22" s="144"/>
      <c r="E22" s="144"/>
      <c r="F22" s="144"/>
      <c r="G22" s="144"/>
      <c r="H22" s="5"/>
      <c r="I22" s="29"/>
      <c r="J22" s="18"/>
    </row>
    <row r="23" spans="1:10" ht="8.25" customHeight="1" thickBot="1" x14ac:dyDescent="0.3">
      <c r="A23" s="19"/>
      <c r="B23" s="20"/>
      <c r="C23" s="20"/>
      <c r="D23" s="20"/>
      <c r="E23" s="20"/>
      <c r="F23" s="20"/>
      <c r="G23" s="20"/>
      <c r="H23" s="16"/>
      <c r="I23" s="16"/>
      <c r="J23" s="17"/>
    </row>
    <row r="24" spans="1:10" ht="8.25" customHeight="1" x14ac:dyDescent="0.25">
      <c r="A24" s="21"/>
      <c r="B24" s="21"/>
      <c r="C24" s="21"/>
      <c r="D24" s="21"/>
      <c r="E24" s="21"/>
      <c r="F24" s="21"/>
      <c r="G24" s="21"/>
      <c r="H24" s="5"/>
      <c r="I24" s="5"/>
      <c r="J24" s="2"/>
    </row>
    <row r="25" spans="1:10" ht="42.75" customHeight="1" x14ac:dyDescent="0.25">
      <c r="A25" s="22"/>
      <c r="B25" s="22"/>
      <c r="C25" s="22"/>
      <c r="D25" s="22"/>
      <c r="E25" s="23"/>
      <c r="F25" s="23"/>
      <c r="G25" s="23"/>
      <c r="H25" s="23"/>
      <c r="I25" s="23"/>
      <c r="J25" s="2"/>
    </row>
    <row r="26" spans="1:10" ht="47.25" x14ac:dyDescent="0.25">
      <c r="A26" s="8" t="s">
        <v>12</v>
      </c>
      <c r="B26" s="3"/>
      <c r="C26" s="9" t="s">
        <v>13</v>
      </c>
      <c r="D26" s="4"/>
      <c r="E26" s="9" t="s">
        <v>14</v>
      </c>
      <c r="F26" s="4"/>
      <c r="G26" s="9" t="s">
        <v>15</v>
      </c>
      <c r="H26" s="4"/>
      <c r="I26" s="8" t="s">
        <v>16</v>
      </c>
      <c r="J26" s="2"/>
    </row>
    <row r="27" spans="1:10" ht="15.75" x14ac:dyDescent="0.25">
      <c r="A27" s="2"/>
      <c r="B27" s="2"/>
    </row>
  </sheetData>
  <sheetProtection password="ED65" sheet="1" objects="1" scenarios="1"/>
  <mergeCells count="21">
    <mergeCell ref="A21:G21"/>
    <mergeCell ref="A22:G22"/>
    <mergeCell ref="A18:G18"/>
    <mergeCell ref="A4:I4"/>
    <mergeCell ref="A17:G17"/>
    <mergeCell ref="A19:G19"/>
    <mergeCell ref="A20:G20"/>
    <mergeCell ref="A1:I1"/>
    <mergeCell ref="A13:G13"/>
    <mergeCell ref="A14:G14"/>
    <mergeCell ref="A15:G15"/>
    <mergeCell ref="A16:G16"/>
    <mergeCell ref="A7:D7"/>
    <mergeCell ref="A8:D8"/>
    <mergeCell ref="E7:I7"/>
    <mergeCell ref="E8:I8"/>
    <mergeCell ref="A9:D9"/>
    <mergeCell ref="E9:I9"/>
    <mergeCell ref="A3:I3"/>
    <mergeCell ref="A2:B2"/>
    <mergeCell ref="C2:G2"/>
  </mergeCells>
  <dataValidations count="2">
    <dataValidation allowBlank="1" showInputMessage="1" showErrorMessage="1" prompt="A főlap adatait kell kitölteni!" sqref="E8:I9"/>
    <dataValidation allowBlank="1" showInputMessage="1" showErrorMessage="1" prompt="Főlap adatait kell először kitölteni!" sqref="E7:I7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Option Button 16">
              <controlPr defaultSize="0" autoFill="0" autoLine="0" autoPict="0">
                <anchor moveWithCells="1">
                  <from>
                    <xdr:col>6</xdr:col>
                    <xdr:colOff>438150</xdr:colOff>
                    <xdr:row>1</xdr:row>
                    <xdr:rowOff>66675</xdr:rowOff>
                  </from>
                  <to>
                    <xdr:col>8</xdr:col>
                    <xdr:colOff>704850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Option Button 17">
              <controlPr defaultSize="0" autoFill="0" autoLine="0" autoPict="0">
                <anchor moveWithCells="1">
                  <from>
                    <xdr:col>8</xdr:col>
                    <xdr:colOff>342900</xdr:colOff>
                    <xdr:row>1</xdr:row>
                    <xdr:rowOff>47625</xdr:rowOff>
                  </from>
                  <to>
                    <xdr:col>8</xdr:col>
                    <xdr:colOff>1333500</xdr:colOff>
                    <xdr:row>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4"/>
  <dimension ref="A1:J26"/>
  <sheetViews>
    <sheetView view="pageBreakPreview" zoomScaleNormal="100" zoomScaleSheetLayoutView="100" workbookViewId="0">
      <selection activeCell="A2" sqref="A2:B2"/>
    </sheetView>
  </sheetViews>
  <sheetFormatPr defaultRowHeight="15" x14ac:dyDescent="0.25"/>
  <cols>
    <col min="1" max="1" width="24.5703125" customWidth="1"/>
    <col min="2" max="2" width="1.7109375" customWidth="1"/>
    <col min="3" max="3" width="6.42578125" customWidth="1"/>
    <col min="4" max="4" width="1.7109375" customWidth="1"/>
    <col min="5" max="5" width="13.140625" customWidth="1"/>
    <col min="6" max="6" width="1.7109375" customWidth="1"/>
    <col min="8" max="8" width="1.7109375" customWidth="1"/>
    <col min="9" max="9" width="24.42578125" customWidth="1"/>
    <col min="10" max="10" width="2" customWidth="1"/>
  </cols>
  <sheetData>
    <row r="1" spans="1:10" ht="22.5" x14ac:dyDescent="0.3">
      <c r="A1" s="167" t="s">
        <v>20</v>
      </c>
      <c r="B1" s="160"/>
      <c r="C1" s="160"/>
      <c r="D1" s="160"/>
      <c r="E1" s="160"/>
      <c r="F1" s="160"/>
      <c r="G1" s="160"/>
      <c r="H1" s="160"/>
      <c r="I1" s="160"/>
      <c r="J1" s="24"/>
    </row>
    <row r="2" spans="1:10" ht="21.75" customHeight="1" x14ac:dyDescent="0.3">
      <c r="A2" s="174">
        <f>Főlap!B2</f>
        <v>0</v>
      </c>
      <c r="B2" s="174"/>
      <c r="C2" s="165" t="s">
        <v>232</v>
      </c>
      <c r="D2" s="165"/>
      <c r="E2" s="165"/>
      <c r="F2" s="165"/>
      <c r="G2" s="165"/>
      <c r="H2" s="115"/>
      <c r="I2" s="115"/>
      <c r="J2" s="116"/>
    </row>
    <row r="3" spans="1:10" ht="48" customHeight="1" x14ac:dyDescent="0.25">
      <c r="A3" s="172" t="s">
        <v>233</v>
      </c>
      <c r="B3" s="173"/>
      <c r="C3" s="173"/>
      <c r="D3" s="173"/>
      <c r="E3" s="173"/>
      <c r="F3" s="173"/>
      <c r="G3" s="173"/>
      <c r="H3" s="173"/>
      <c r="I3" s="173"/>
      <c r="J3" s="25"/>
    </row>
    <row r="4" spans="1:10" ht="16.5" thickBot="1" x14ac:dyDescent="0.3">
      <c r="A4" s="175" t="s">
        <v>21</v>
      </c>
      <c r="B4" s="176"/>
      <c r="C4" s="176"/>
      <c r="D4" s="176"/>
      <c r="E4" s="176"/>
      <c r="F4" s="176"/>
      <c r="G4" s="176"/>
      <c r="H4" s="176"/>
      <c r="I4" s="176"/>
      <c r="J4" s="26"/>
    </row>
    <row r="5" spans="1:10" ht="16.5" thickBot="1" x14ac:dyDescent="0.3">
      <c r="A5" s="7"/>
      <c r="B5" s="7"/>
      <c r="C5" s="7"/>
      <c r="D5" s="7"/>
      <c r="E5" s="7"/>
      <c r="F5" s="7"/>
      <c r="G5" s="7"/>
      <c r="H5" s="7"/>
      <c r="I5" s="7"/>
      <c r="J5" s="6"/>
    </row>
    <row r="6" spans="1:10" ht="15.75" x14ac:dyDescent="0.25">
      <c r="A6" s="10" t="s">
        <v>2</v>
      </c>
      <c r="B6" s="11"/>
      <c r="C6" s="11"/>
      <c r="D6" s="11"/>
      <c r="E6" s="12"/>
      <c r="F6" s="12"/>
      <c r="G6" s="12"/>
      <c r="H6" s="12"/>
      <c r="I6" s="12"/>
      <c r="J6" s="13"/>
    </row>
    <row r="7" spans="1:10" ht="40.5" customHeight="1" x14ac:dyDescent="0.25">
      <c r="A7" s="168" t="s">
        <v>3</v>
      </c>
      <c r="B7" s="144"/>
      <c r="C7" s="144"/>
      <c r="D7" s="144"/>
      <c r="E7" s="169">
        <f>Főlap!E51</f>
        <v>0</v>
      </c>
      <c r="F7" s="169"/>
      <c r="G7" s="169"/>
      <c r="H7" s="169"/>
      <c r="I7" s="169"/>
      <c r="J7" s="18"/>
    </row>
    <row r="8" spans="1:10" ht="40.5" customHeight="1" x14ac:dyDescent="0.25">
      <c r="A8" s="168" t="s">
        <v>4</v>
      </c>
      <c r="B8" s="144"/>
      <c r="C8" s="144"/>
      <c r="D8" s="144"/>
      <c r="E8" s="170">
        <f>Főlap!G55</f>
        <v>0</v>
      </c>
      <c r="F8" s="170"/>
      <c r="G8" s="170"/>
      <c r="H8" s="170"/>
      <c r="I8" s="170"/>
      <c r="J8" s="18"/>
    </row>
    <row r="9" spans="1:10" ht="40.5" customHeight="1" x14ac:dyDescent="0.25">
      <c r="A9" s="168" t="s">
        <v>18</v>
      </c>
      <c r="B9" s="144"/>
      <c r="C9" s="144"/>
      <c r="D9" s="144"/>
      <c r="E9" s="171">
        <f>Főlap!G56</f>
        <v>0</v>
      </c>
      <c r="F9" s="171"/>
      <c r="G9" s="171"/>
      <c r="H9" s="171"/>
      <c r="I9" s="171"/>
      <c r="J9" s="18"/>
    </row>
    <row r="10" spans="1:10" ht="7.5" customHeight="1" thickBot="1" x14ac:dyDescent="0.3">
      <c r="A10" s="14"/>
      <c r="B10" s="15"/>
      <c r="C10" s="15"/>
      <c r="D10" s="15"/>
      <c r="E10" s="16"/>
      <c r="F10" s="16"/>
      <c r="G10" s="16"/>
      <c r="H10" s="16"/>
      <c r="I10" s="16"/>
      <c r="J10" s="17"/>
    </row>
    <row r="11" spans="1:10" ht="6" customHeight="1" thickBot="1" x14ac:dyDescent="0.3">
      <c r="A11" s="1"/>
      <c r="B11" s="1"/>
      <c r="C11" s="1"/>
      <c r="D11" s="1"/>
      <c r="E11" s="2"/>
      <c r="F11" s="2"/>
      <c r="G11" s="2"/>
      <c r="H11" s="2"/>
      <c r="I11" s="2"/>
      <c r="J11" s="2"/>
    </row>
    <row r="12" spans="1:10" ht="15.75" x14ac:dyDescent="0.25">
      <c r="A12" s="10" t="s">
        <v>5</v>
      </c>
      <c r="B12" s="11"/>
      <c r="C12" s="11"/>
      <c r="D12" s="11"/>
      <c r="E12" s="12"/>
      <c r="F12" s="12"/>
      <c r="G12" s="12"/>
      <c r="H12" s="12"/>
      <c r="I12" s="27" t="s">
        <v>6</v>
      </c>
      <c r="J12" s="13"/>
    </row>
    <row r="13" spans="1:10" ht="40.5" customHeight="1" x14ac:dyDescent="0.25">
      <c r="A13" s="168" t="s">
        <v>22</v>
      </c>
      <c r="B13" s="144"/>
      <c r="C13" s="144"/>
      <c r="D13" s="144"/>
      <c r="E13" s="144"/>
      <c r="F13" s="144"/>
      <c r="G13" s="144"/>
      <c r="H13" s="5"/>
      <c r="I13" s="28">
        <f>I14+I15+I16+I17+I18+I19-I20-I21</f>
        <v>0</v>
      </c>
      <c r="J13" s="18"/>
    </row>
    <row r="14" spans="1:10" ht="40.5" customHeight="1" x14ac:dyDescent="0.25">
      <c r="A14" s="168" t="s">
        <v>23</v>
      </c>
      <c r="B14" s="144"/>
      <c r="C14" s="144"/>
      <c r="D14" s="144"/>
      <c r="E14" s="144"/>
      <c r="F14" s="144"/>
      <c r="G14" s="144"/>
      <c r="H14" s="5"/>
      <c r="I14" s="29"/>
      <c r="J14" s="18"/>
    </row>
    <row r="15" spans="1:10" ht="40.5" customHeight="1" x14ac:dyDescent="0.25">
      <c r="A15" s="168" t="s">
        <v>24</v>
      </c>
      <c r="B15" s="144"/>
      <c r="C15" s="144"/>
      <c r="D15" s="144"/>
      <c r="E15" s="144"/>
      <c r="F15" s="144"/>
      <c r="G15" s="144"/>
      <c r="H15" s="5"/>
      <c r="I15" s="29"/>
      <c r="J15" s="18"/>
    </row>
    <row r="16" spans="1:10" ht="40.5" customHeight="1" x14ac:dyDescent="0.25">
      <c r="A16" s="168" t="s">
        <v>25</v>
      </c>
      <c r="B16" s="144"/>
      <c r="C16" s="144"/>
      <c r="D16" s="144"/>
      <c r="E16" s="144"/>
      <c r="F16" s="144"/>
      <c r="G16" s="144"/>
      <c r="H16" s="5"/>
      <c r="I16" s="29"/>
      <c r="J16" s="18"/>
    </row>
    <row r="17" spans="1:10" ht="40.5" customHeight="1" x14ac:dyDescent="0.25">
      <c r="A17" s="168" t="s">
        <v>26</v>
      </c>
      <c r="B17" s="144"/>
      <c r="C17" s="144"/>
      <c r="D17" s="144"/>
      <c r="E17" s="144"/>
      <c r="F17" s="144"/>
      <c r="G17" s="144"/>
      <c r="H17" s="5"/>
      <c r="I17" s="29"/>
      <c r="J17" s="18"/>
    </row>
    <row r="18" spans="1:10" ht="40.5" customHeight="1" x14ac:dyDescent="0.25">
      <c r="A18" s="168" t="s">
        <v>27</v>
      </c>
      <c r="B18" s="144"/>
      <c r="C18" s="144"/>
      <c r="D18" s="144"/>
      <c r="E18" s="144"/>
      <c r="F18" s="144"/>
      <c r="G18" s="144"/>
      <c r="H18" s="5"/>
      <c r="I18" s="29"/>
      <c r="J18" s="18"/>
    </row>
    <row r="19" spans="1:10" ht="40.5" customHeight="1" x14ac:dyDescent="0.25">
      <c r="A19" s="168" t="s">
        <v>28</v>
      </c>
      <c r="B19" s="144"/>
      <c r="C19" s="144"/>
      <c r="D19" s="144"/>
      <c r="E19" s="144"/>
      <c r="F19" s="144"/>
      <c r="G19" s="144"/>
      <c r="H19" s="5"/>
      <c r="I19" s="29"/>
      <c r="J19" s="18"/>
    </row>
    <row r="20" spans="1:10" ht="40.5" customHeight="1" x14ac:dyDescent="0.25">
      <c r="A20" s="168" t="s">
        <v>29</v>
      </c>
      <c r="B20" s="144"/>
      <c r="C20" s="144"/>
      <c r="D20" s="144"/>
      <c r="E20" s="144"/>
      <c r="F20" s="144"/>
      <c r="G20" s="144"/>
      <c r="H20" s="5"/>
      <c r="I20" s="29"/>
      <c r="J20" s="18"/>
    </row>
    <row r="21" spans="1:10" ht="31.5" customHeight="1" x14ac:dyDescent="0.25">
      <c r="A21" s="168" t="s">
        <v>30</v>
      </c>
      <c r="B21" s="144"/>
      <c r="C21" s="144"/>
      <c r="D21" s="144"/>
      <c r="E21" s="144"/>
      <c r="F21" s="144"/>
      <c r="G21" s="144"/>
      <c r="H21" s="5"/>
      <c r="I21" s="29"/>
      <c r="J21" s="18"/>
    </row>
    <row r="22" spans="1:10" ht="8.25" customHeight="1" thickBot="1" x14ac:dyDescent="0.3">
      <c r="A22" s="19"/>
      <c r="B22" s="20"/>
      <c r="C22" s="20"/>
      <c r="D22" s="20"/>
      <c r="E22" s="20"/>
      <c r="F22" s="20"/>
      <c r="G22" s="20"/>
      <c r="H22" s="16"/>
      <c r="I22" s="16"/>
      <c r="J22" s="17"/>
    </row>
    <row r="23" spans="1:10" ht="8.25" customHeight="1" x14ac:dyDescent="0.25">
      <c r="A23" s="21"/>
      <c r="B23" s="21"/>
      <c r="C23" s="21"/>
      <c r="D23" s="21"/>
      <c r="E23" s="21"/>
      <c r="F23" s="21"/>
      <c r="G23" s="21"/>
      <c r="H23" s="5"/>
      <c r="I23" s="5"/>
      <c r="J23" s="2"/>
    </row>
    <row r="24" spans="1:10" ht="48" customHeight="1" x14ac:dyDescent="0.25">
      <c r="A24" s="22"/>
      <c r="B24" s="22"/>
      <c r="C24" s="22"/>
      <c r="D24" s="22"/>
      <c r="E24" s="23"/>
      <c r="F24" s="23"/>
      <c r="G24" s="23"/>
      <c r="H24" s="23"/>
      <c r="I24" s="23"/>
      <c r="J24" s="2"/>
    </row>
    <row r="25" spans="1:10" ht="38.25" customHeight="1" x14ac:dyDescent="0.25">
      <c r="A25" s="8" t="s">
        <v>12</v>
      </c>
      <c r="B25" s="3"/>
      <c r="C25" s="9" t="s">
        <v>13</v>
      </c>
      <c r="D25" s="4"/>
      <c r="E25" s="9" t="s">
        <v>14</v>
      </c>
      <c r="F25" s="4"/>
      <c r="G25" s="9" t="s">
        <v>15</v>
      </c>
      <c r="H25" s="4"/>
      <c r="I25" s="8" t="s">
        <v>16</v>
      </c>
      <c r="J25" s="2"/>
    </row>
    <row r="26" spans="1:10" ht="15.75" x14ac:dyDescent="0.25">
      <c r="A26" s="2"/>
      <c r="B26" s="2"/>
    </row>
  </sheetData>
  <sheetProtection password="ED65" sheet="1" objects="1" scenarios="1"/>
  <mergeCells count="20">
    <mergeCell ref="A17:G17"/>
    <mergeCell ref="A18:G18"/>
    <mergeCell ref="A19:G19"/>
    <mergeCell ref="A20:G20"/>
    <mergeCell ref="A21:G21"/>
    <mergeCell ref="A16:G16"/>
    <mergeCell ref="A1:I1"/>
    <mergeCell ref="A4:I4"/>
    <mergeCell ref="A7:D7"/>
    <mergeCell ref="E7:I7"/>
    <mergeCell ref="A8:D8"/>
    <mergeCell ref="E8:I8"/>
    <mergeCell ref="A9:D9"/>
    <mergeCell ref="E9:I9"/>
    <mergeCell ref="A13:G13"/>
    <mergeCell ref="A14:G14"/>
    <mergeCell ref="A15:G15"/>
    <mergeCell ref="A2:B2"/>
    <mergeCell ref="C2:G2"/>
    <mergeCell ref="A3:I3"/>
  </mergeCells>
  <dataValidations count="2">
    <dataValidation allowBlank="1" showInputMessage="1" showErrorMessage="1" prompt="Főlap adatait kell először kitölteni!" sqref="E7:I7"/>
    <dataValidation allowBlank="1" showInputMessage="1" showErrorMessage="1" prompt="A főlap adatait kell kitölteni!" sqref="E8:I9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Option Button 3">
              <controlPr defaultSize="0" autoFill="0" autoLine="0" autoPict="0">
                <anchor moveWithCells="1">
                  <from>
                    <xdr:col>6</xdr:col>
                    <xdr:colOff>438150</xdr:colOff>
                    <xdr:row>1</xdr:row>
                    <xdr:rowOff>66675</xdr:rowOff>
                  </from>
                  <to>
                    <xdr:col>8</xdr:col>
                    <xdr:colOff>704850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Option Button 4">
              <controlPr defaultSize="0" autoFill="0" autoLine="0" autoPict="0">
                <anchor moveWithCells="1">
                  <from>
                    <xdr:col>8</xdr:col>
                    <xdr:colOff>342900</xdr:colOff>
                    <xdr:row>1</xdr:row>
                    <xdr:rowOff>66675</xdr:rowOff>
                  </from>
                  <to>
                    <xdr:col>8</xdr:col>
                    <xdr:colOff>1333500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/>
  <dimension ref="A1:J25"/>
  <sheetViews>
    <sheetView view="pageBreakPreview" zoomScaleNormal="100" zoomScaleSheetLayoutView="100" workbookViewId="0">
      <selection activeCell="A2" sqref="A2:B2"/>
    </sheetView>
  </sheetViews>
  <sheetFormatPr defaultRowHeight="15" x14ac:dyDescent="0.25"/>
  <cols>
    <col min="1" max="1" width="24.5703125" customWidth="1"/>
    <col min="2" max="2" width="1.7109375" customWidth="1"/>
    <col min="3" max="3" width="6.42578125" customWidth="1"/>
    <col min="4" max="4" width="1.7109375" customWidth="1"/>
    <col min="5" max="5" width="13.140625" customWidth="1"/>
    <col min="6" max="6" width="1.7109375" customWidth="1"/>
    <col min="8" max="8" width="1.7109375" customWidth="1"/>
    <col min="9" max="9" width="24.42578125" customWidth="1"/>
    <col min="10" max="10" width="2" customWidth="1"/>
  </cols>
  <sheetData>
    <row r="1" spans="1:10" ht="22.5" x14ac:dyDescent="0.3">
      <c r="A1" s="167" t="s">
        <v>31</v>
      </c>
      <c r="B1" s="160"/>
      <c r="C1" s="160"/>
      <c r="D1" s="160"/>
      <c r="E1" s="160"/>
      <c r="F1" s="160"/>
      <c r="G1" s="160"/>
      <c r="H1" s="160"/>
      <c r="I1" s="160"/>
      <c r="J1" s="24"/>
    </row>
    <row r="2" spans="1:10" ht="21.75" customHeight="1" x14ac:dyDescent="0.3">
      <c r="A2" s="174">
        <f>Főlap!B2</f>
        <v>0</v>
      </c>
      <c r="B2" s="174"/>
      <c r="C2" s="165" t="s">
        <v>232</v>
      </c>
      <c r="D2" s="165"/>
      <c r="E2" s="165"/>
      <c r="F2" s="165"/>
      <c r="G2" s="165"/>
      <c r="H2" s="115"/>
      <c r="I2" s="115"/>
      <c r="J2" s="116"/>
    </row>
    <row r="3" spans="1:10" ht="48" customHeight="1" x14ac:dyDescent="0.25">
      <c r="A3" s="172" t="s">
        <v>233</v>
      </c>
      <c r="B3" s="173"/>
      <c r="C3" s="173"/>
      <c r="D3" s="173"/>
      <c r="E3" s="173"/>
      <c r="F3" s="173"/>
      <c r="G3" s="173"/>
      <c r="H3" s="173"/>
      <c r="I3" s="173"/>
      <c r="J3" s="25"/>
    </row>
    <row r="4" spans="1:10" ht="16.5" thickBot="1" x14ac:dyDescent="0.3">
      <c r="A4" s="175" t="s">
        <v>32</v>
      </c>
      <c r="B4" s="176"/>
      <c r="C4" s="176"/>
      <c r="D4" s="176"/>
      <c r="E4" s="176"/>
      <c r="F4" s="176"/>
      <c r="G4" s="176"/>
      <c r="H4" s="176"/>
      <c r="I4" s="176"/>
      <c r="J4" s="26"/>
    </row>
    <row r="5" spans="1:10" ht="16.5" thickBot="1" x14ac:dyDescent="0.3">
      <c r="A5" s="7"/>
      <c r="B5" s="7"/>
      <c r="C5" s="7"/>
      <c r="D5" s="7"/>
      <c r="E5" s="7"/>
      <c r="F5" s="7"/>
      <c r="G5" s="7"/>
      <c r="H5" s="7"/>
      <c r="I5" s="7"/>
      <c r="J5" s="6"/>
    </row>
    <row r="6" spans="1:10" ht="15.75" x14ac:dyDescent="0.25">
      <c r="A6" s="10" t="s">
        <v>2</v>
      </c>
      <c r="B6" s="11"/>
      <c r="C6" s="11"/>
      <c r="D6" s="11"/>
      <c r="E6" s="12"/>
      <c r="F6" s="12"/>
      <c r="G6" s="12"/>
      <c r="H6" s="12"/>
      <c r="I6" s="12"/>
      <c r="J6" s="13"/>
    </row>
    <row r="7" spans="1:10" ht="40.5" customHeight="1" x14ac:dyDescent="0.25">
      <c r="A7" s="168" t="s">
        <v>3</v>
      </c>
      <c r="B7" s="144"/>
      <c r="C7" s="144"/>
      <c r="D7" s="144"/>
      <c r="E7" s="169">
        <f>Főlap!E51</f>
        <v>0</v>
      </c>
      <c r="F7" s="169"/>
      <c r="G7" s="169"/>
      <c r="H7" s="169"/>
      <c r="I7" s="169"/>
      <c r="J7" s="18"/>
    </row>
    <row r="8" spans="1:10" ht="40.5" customHeight="1" x14ac:dyDescent="0.25">
      <c r="A8" s="168" t="s">
        <v>4</v>
      </c>
      <c r="B8" s="144"/>
      <c r="C8" s="144"/>
      <c r="D8" s="144"/>
      <c r="E8" s="170">
        <f>Főlap!G55</f>
        <v>0</v>
      </c>
      <c r="F8" s="170"/>
      <c r="G8" s="170"/>
      <c r="H8" s="170"/>
      <c r="I8" s="170"/>
      <c r="J8" s="18"/>
    </row>
    <row r="9" spans="1:10" ht="40.5" customHeight="1" x14ac:dyDescent="0.25">
      <c r="A9" s="168" t="s">
        <v>18</v>
      </c>
      <c r="B9" s="144"/>
      <c r="C9" s="144"/>
      <c r="D9" s="144"/>
      <c r="E9" s="171">
        <f>Főlap!G56</f>
        <v>0</v>
      </c>
      <c r="F9" s="171"/>
      <c r="G9" s="171"/>
      <c r="H9" s="171"/>
      <c r="I9" s="171"/>
      <c r="J9" s="18"/>
    </row>
    <row r="10" spans="1:10" ht="7.5" customHeight="1" thickBot="1" x14ac:dyDescent="0.3">
      <c r="A10" s="14"/>
      <c r="B10" s="15"/>
      <c r="C10" s="15"/>
      <c r="D10" s="15"/>
      <c r="E10" s="16"/>
      <c r="F10" s="16"/>
      <c r="G10" s="16"/>
      <c r="H10" s="16"/>
      <c r="I10" s="16"/>
      <c r="J10" s="17"/>
    </row>
    <row r="11" spans="1:10" ht="6" customHeight="1" thickBot="1" x14ac:dyDescent="0.3">
      <c r="A11" s="1"/>
      <c r="B11" s="1"/>
      <c r="C11" s="1"/>
      <c r="D11" s="1"/>
      <c r="E11" s="2"/>
      <c r="F11" s="2"/>
      <c r="G11" s="2"/>
      <c r="H11" s="2"/>
      <c r="I11" s="2"/>
      <c r="J11" s="2"/>
    </row>
    <row r="12" spans="1:10" ht="15.75" x14ac:dyDescent="0.25">
      <c r="A12" s="10" t="s">
        <v>5</v>
      </c>
      <c r="B12" s="11"/>
      <c r="C12" s="11"/>
      <c r="D12" s="11"/>
      <c r="E12" s="12"/>
      <c r="F12" s="12"/>
      <c r="G12" s="12"/>
      <c r="H12" s="12"/>
      <c r="I12" s="27" t="s">
        <v>6</v>
      </c>
      <c r="J12" s="13"/>
    </row>
    <row r="13" spans="1:10" ht="40.5" customHeight="1" x14ac:dyDescent="0.25">
      <c r="A13" s="168" t="s">
        <v>40</v>
      </c>
      <c r="B13" s="144"/>
      <c r="C13" s="144"/>
      <c r="D13" s="144"/>
      <c r="E13" s="144"/>
      <c r="F13" s="144"/>
      <c r="G13" s="144"/>
      <c r="H13" s="5"/>
      <c r="I13" s="28">
        <f>I14+I15+I16+I17+I18+I19-I20</f>
        <v>0</v>
      </c>
      <c r="J13" s="18"/>
    </row>
    <row r="14" spans="1:10" ht="40.5" customHeight="1" x14ac:dyDescent="0.25">
      <c r="A14" s="168" t="s">
        <v>33</v>
      </c>
      <c r="B14" s="144"/>
      <c r="C14" s="144"/>
      <c r="D14" s="144"/>
      <c r="E14" s="144"/>
      <c r="F14" s="144"/>
      <c r="G14" s="144"/>
      <c r="H14" s="5"/>
      <c r="I14" s="29"/>
      <c r="J14" s="18"/>
    </row>
    <row r="15" spans="1:10" ht="40.5" customHeight="1" x14ac:dyDescent="0.25">
      <c r="A15" s="168" t="s">
        <v>34</v>
      </c>
      <c r="B15" s="144"/>
      <c r="C15" s="144"/>
      <c r="D15" s="144"/>
      <c r="E15" s="144"/>
      <c r="F15" s="144"/>
      <c r="G15" s="144"/>
      <c r="H15" s="5"/>
      <c r="I15" s="29"/>
      <c r="J15" s="18"/>
    </row>
    <row r="16" spans="1:10" ht="40.5" customHeight="1" x14ac:dyDescent="0.25">
      <c r="A16" s="168" t="s">
        <v>35</v>
      </c>
      <c r="B16" s="144"/>
      <c r="C16" s="144"/>
      <c r="D16" s="144"/>
      <c r="E16" s="144"/>
      <c r="F16" s="144"/>
      <c r="G16" s="144"/>
      <c r="H16" s="5"/>
      <c r="I16" s="29"/>
      <c r="J16" s="18"/>
    </row>
    <row r="17" spans="1:10" ht="40.5" customHeight="1" x14ac:dyDescent="0.25">
      <c r="A17" s="168" t="s">
        <v>36</v>
      </c>
      <c r="B17" s="144"/>
      <c r="C17" s="144"/>
      <c r="D17" s="144"/>
      <c r="E17" s="144"/>
      <c r="F17" s="144"/>
      <c r="G17" s="144"/>
      <c r="H17" s="5"/>
      <c r="I17" s="29"/>
      <c r="J17" s="18"/>
    </row>
    <row r="18" spans="1:10" ht="40.5" customHeight="1" x14ac:dyDescent="0.25">
      <c r="A18" s="168" t="s">
        <v>37</v>
      </c>
      <c r="B18" s="144"/>
      <c r="C18" s="144"/>
      <c r="D18" s="144"/>
      <c r="E18" s="144"/>
      <c r="F18" s="144"/>
      <c r="G18" s="144"/>
      <c r="H18" s="5"/>
      <c r="I18" s="29"/>
      <c r="J18" s="18"/>
    </row>
    <row r="19" spans="1:10" ht="46.5" customHeight="1" x14ac:dyDescent="0.25">
      <c r="A19" s="168" t="s">
        <v>38</v>
      </c>
      <c r="B19" s="144"/>
      <c r="C19" s="144"/>
      <c r="D19" s="144"/>
      <c r="E19" s="144"/>
      <c r="F19" s="144"/>
      <c r="G19" s="144"/>
      <c r="H19" s="5"/>
      <c r="I19" s="29"/>
      <c r="J19" s="18"/>
    </row>
    <row r="20" spans="1:10" ht="40.5" customHeight="1" x14ac:dyDescent="0.25">
      <c r="A20" s="168" t="s">
        <v>39</v>
      </c>
      <c r="B20" s="144"/>
      <c r="C20" s="144"/>
      <c r="D20" s="144"/>
      <c r="E20" s="144"/>
      <c r="F20" s="144"/>
      <c r="G20" s="144"/>
      <c r="H20" s="5"/>
      <c r="I20" s="29"/>
      <c r="J20" s="18"/>
    </row>
    <row r="21" spans="1:10" ht="8.25" customHeight="1" thickBot="1" x14ac:dyDescent="0.3">
      <c r="A21" s="19"/>
      <c r="B21" s="20"/>
      <c r="C21" s="20"/>
      <c r="D21" s="20"/>
      <c r="E21" s="20"/>
      <c r="F21" s="20"/>
      <c r="G21" s="20"/>
      <c r="H21" s="16"/>
      <c r="I21" s="16"/>
      <c r="J21" s="17"/>
    </row>
    <row r="22" spans="1:10" ht="8.25" customHeight="1" x14ac:dyDescent="0.25">
      <c r="A22" s="21"/>
      <c r="B22" s="21"/>
      <c r="C22" s="21"/>
      <c r="D22" s="21"/>
      <c r="E22" s="21"/>
      <c r="F22" s="21"/>
      <c r="G22" s="21"/>
      <c r="H22" s="5"/>
      <c r="I22" s="5"/>
      <c r="J22" s="2"/>
    </row>
    <row r="23" spans="1:10" ht="48" customHeight="1" x14ac:dyDescent="0.25">
      <c r="A23" s="22"/>
      <c r="B23" s="22"/>
      <c r="C23" s="22"/>
      <c r="D23" s="22"/>
      <c r="E23" s="23"/>
      <c r="F23" s="23"/>
      <c r="G23" s="23"/>
      <c r="H23" s="23"/>
      <c r="I23" s="23"/>
      <c r="J23" s="2"/>
    </row>
    <row r="24" spans="1:10" ht="38.25" customHeight="1" x14ac:dyDescent="0.25">
      <c r="A24" s="8" t="s">
        <v>12</v>
      </c>
      <c r="B24" s="3"/>
      <c r="C24" s="9" t="s">
        <v>13</v>
      </c>
      <c r="D24" s="4"/>
      <c r="E24" s="9" t="s">
        <v>14</v>
      </c>
      <c r="F24" s="4"/>
      <c r="G24" s="9" t="s">
        <v>15</v>
      </c>
      <c r="H24" s="4"/>
      <c r="I24" s="8" t="s">
        <v>16</v>
      </c>
      <c r="J24" s="2"/>
    </row>
    <row r="25" spans="1:10" ht="15.75" x14ac:dyDescent="0.25">
      <c r="A25" s="2"/>
      <c r="B25" s="2"/>
    </row>
  </sheetData>
  <sheetProtection password="ED65" sheet="1" objects="1" scenarios="1"/>
  <mergeCells count="19">
    <mergeCell ref="A8:D8"/>
    <mergeCell ref="E8:I8"/>
    <mergeCell ref="A1:I1"/>
    <mergeCell ref="A4:I4"/>
    <mergeCell ref="A7:D7"/>
    <mergeCell ref="E7:I7"/>
    <mergeCell ref="A2:B2"/>
    <mergeCell ref="C2:G2"/>
    <mergeCell ref="A3:I3"/>
    <mergeCell ref="A17:G17"/>
    <mergeCell ref="A18:G18"/>
    <mergeCell ref="A19:G19"/>
    <mergeCell ref="A20:G20"/>
    <mergeCell ref="A9:D9"/>
    <mergeCell ref="E9:I9"/>
    <mergeCell ref="A13:G13"/>
    <mergeCell ref="A14:G14"/>
    <mergeCell ref="A15:G15"/>
    <mergeCell ref="A16:G16"/>
  </mergeCells>
  <dataValidations count="2">
    <dataValidation allowBlank="1" showInputMessage="1" showErrorMessage="1" prompt="Főlap adatait kell először kitölteni!" sqref="E7:I7"/>
    <dataValidation allowBlank="1" showInputMessage="1" showErrorMessage="1" prompt="A főlap adatait kell kitölteni!" sqref="E8:I9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Option Button 7">
              <controlPr defaultSize="0" autoFill="0" autoLine="0" autoPict="0">
                <anchor moveWithCells="1">
                  <from>
                    <xdr:col>6</xdr:col>
                    <xdr:colOff>438150</xdr:colOff>
                    <xdr:row>1</xdr:row>
                    <xdr:rowOff>66675</xdr:rowOff>
                  </from>
                  <to>
                    <xdr:col>8</xdr:col>
                    <xdr:colOff>704850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Option Button 8">
              <controlPr defaultSize="0" autoFill="0" autoLine="0" autoPict="0">
                <anchor moveWithCells="1">
                  <from>
                    <xdr:col>8</xdr:col>
                    <xdr:colOff>323850</xdr:colOff>
                    <xdr:row>1</xdr:row>
                    <xdr:rowOff>76200</xdr:rowOff>
                  </from>
                  <to>
                    <xdr:col>8</xdr:col>
                    <xdr:colOff>1314450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5"/>
  <dimension ref="A1:J23"/>
  <sheetViews>
    <sheetView view="pageBreakPreview" topLeftCell="A4" zoomScaleNormal="100" zoomScaleSheetLayoutView="100" workbookViewId="0">
      <selection activeCell="A2" sqref="A2:B2"/>
    </sheetView>
  </sheetViews>
  <sheetFormatPr defaultRowHeight="15" x14ac:dyDescent="0.25"/>
  <cols>
    <col min="1" max="1" width="24.5703125" customWidth="1"/>
    <col min="2" max="2" width="1.7109375" customWidth="1"/>
    <col min="3" max="3" width="6.42578125" customWidth="1"/>
    <col min="4" max="4" width="1.7109375" customWidth="1"/>
    <col min="5" max="5" width="13.140625" customWidth="1"/>
    <col min="6" max="6" width="1.7109375" customWidth="1"/>
    <col min="8" max="8" width="1.7109375" customWidth="1"/>
    <col min="9" max="9" width="24.42578125" customWidth="1"/>
    <col min="10" max="10" width="2" customWidth="1"/>
  </cols>
  <sheetData>
    <row r="1" spans="1:10" ht="22.5" x14ac:dyDescent="0.3">
      <c r="A1" s="167" t="s">
        <v>41</v>
      </c>
      <c r="B1" s="160"/>
      <c r="C1" s="160"/>
      <c r="D1" s="160"/>
      <c r="E1" s="160"/>
      <c r="F1" s="160"/>
      <c r="G1" s="160"/>
      <c r="H1" s="160"/>
      <c r="I1" s="160"/>
      <c r="J1" s="24"/>
    </row>
    <row r="2" spans="1:10" ht="21.75" customHeight="1" x14ac:dyDescent="0.3">
      <c r="A2" s="174">
        <f>Főlap!B2</f>
        <v>0</v>
      </c>
      <c r="B2" s="174"/>
      <c r="C2" s="165" t="s">
        <v>232</v>
      </c>
      <c r="D2" s="165"/>
      <c r="E2" s="165"/>
      <c r="F2" s="165"/>
      <c r="G2" s="165"/>
      <c r="H2" s="115"/>
      <c r="I2" s="115"/>
      <c r="J2" s="116"/>
    </row>
    <row r="3" spans="1:10" ht="48" customHeight="1" x14ac:dyDescent="0.25">
      <c r="A3" s="172" t="s">
        <v>233</v>
      </c>
      <c r="B3" s="173"/>
      <c r="C3" s="173"/>
      <c r="D3" s="173"/>
      <c r="E3" s="173"/>
      <c r="F3" s="173"/>
      <c r="G3" s="173"/>
      <c r="H3" s="173"/>
      <c r="I3" s="173"/>
      <c r="J3" s="25"/>
    </row>
    <row r="4" spans="1:10" ht="16.5" thickBot="1" x14ac:dyDescent="0.3">
      <c r="A4" s="175" t="s">
        <v>42</v>
      </c>
      <c r="B4" s="176"/>
      <c r="C4" s="176"/>
      <c r="D4" s="176"/>
      <c r="E4" s="176"/>
      <c r="F4" s="176"/>
      <c r="G4" s="176"/>
      <c r="H4" s="176"/>
      <c r="I4" s="176"/>
      <c r="J4" s="26"/>
    </row>
    <row r="5" spans="1:10" ht="16.5" thickBot="1" x14ac:dyDescent="0.3">
      <c r="A5" s="7"/>
      <c r="B5" s="7"/>
      <c r="C5" s="7"/>
      <c r="D5" s="7"/>
      <c r="E5" s="7"/>
      <c r="F5" s="7"/>
      <c r="G5" s="7"/>
      <c r="H5" s="7"/>
      <c r="I5" s="7"/>
      <c r="J5" s="6"/>
    </row>
    <row r="6" spans="1:10" ht="15.75" x14ac:dyDescent="0.25">
      <c r="A6" s="10" t="s">
        <v>2</v>
      </c>
      <c r="B6" s="11"/>
      <c r="C6" s="11"/>
      <c r="D6" s="11"/>
      <c r="E6" s="12"/>
      <c r="F6" s="12"/>
      <c r="G6" s="12"/>
      <c r="H6" s="12"/>
      <c r="I6" s="12"/>
      <c r="J6" s="13"/>
    </row>
    <row r="7" spans="1:10" ht="40.5" customHeight="1" x14ac:dyDescent="0.25">
      <c r="A7" s="168" t="s">
        <v>3</v>
      </c>
      <c r="B7" s="144"/>
      <c r="C7" s="144"/>
      <c r="D7" s="144"/>
      <c r="E7" s="169">
        <f>Főlap!E51</f>
        <v>0</v>
      </c>
      <c r="F7" s="169"/>
      <c r="G7" s="169"/>
      <c r="H7" s="169"/>
      <c r="I7" s="169"/>
      <c r="J7" s="18"/>
    </row>
    <row r="8" spans="1:10" ht="40.5" customHeight="1" x14ac:dyDescent="0.25">
      <c r="A8" s="168" t="s">
        <v>4</v>
      </c>
      <c r="B8" s="144"/>
      <c r="C8" s="144"/>
      <c r="D8" s="144"/>
      <c r="E8" s="170">
        <f>Főlap!G55</f>
        <v>0</v>
      </c>
      <c r="F8" s="170"/>
      <c r="G8" s="170"/>
      <c r="H8" s="170"/>
      <c r="I8" s="170"/>
      <c r="J8" s="18"/>
    </row>
    <row r="9" spans="1:10" ht="40.5" customHeight="1" x14ac:dyDescent="0.25">
      <c r="A9" s="168" t="s">
        <v>18</v>
      </c>
      <c r="B9" s="144"/>
      <c r="C9" s="144"/>
      <c r="D9" s="144"/>
      <c r="E9" s="171">
        <f>Főlap!G56</f>
        <v>0</v>
      </c>
      <c r="F9" s="171"/>
      <c r="G9" s="171"/>
      <c r="H9" s="171"/>
      <c r="I9" s="171"/>
      <c r="J9" s="18"/>
    </row>
    <row r="10" spans="1:10" ht="7.5" customHeight="1" thickBot="1" x14ac:dyDescent="0.3">
      <c r="A10" s="14"/>
      <c r="B10" s="15"/>
      <c r="C10" s="15"/>
      <c r="D10" s="15"/>
      <c r="E10" s="16"/>
      <c r="F10" s="16"/>
      <c r="G10" s="16"/>
      <c r="H10" s="16"/>
      <c r="I10" s="16"/>
      <c r="J10" s="17"/>
    </row>
    <row r="11" spans="1:10" ht="16.5" thickBot="1" x14ac:dyDescent="0.3">
      <c r="A11" s="7"/>
      <c r="B11" s="7"/>
      <c r="C11" s="7"/>
      <c r="D11" s="7"/>
      <c r="E11" s="7"/>
      <c r="F11" s="7"/>
      <c r="G11" s="7"/>
      <c r="H11" s="7"/>
      <c r="I11" s="7"/>
      <c r="J11" s="6"/>
    </row>
    <row r="12" spans="1:10" ht="15.75" x14ac:dyDescent="0.25">
      <c r="A12" s="10" t="s">
        <v>5</v>
      </c>
      <c r="B12" s="11"/>
      <c r="C12" s="11"/>
      <c r="D12" s="11"/>
      <c r="E12" s="12"/>
      <c r="F12" s="12"/>
      <c r="G12" s="12"/>
      <c r="H12" s="12"/>
      <c r="I12" s="27" t="s">
        <v>6</v>
      </c>
      <c r="J12" s="13"/>
    </row>
    <row r="13" spans="1:10" ht="40.5" customHeight="1" x14ac:dyDescent="0.25">
      <c r="A13" s="168" t="s">
        <v>43</v>
      </c>
      <c r="B13" s="144"/>
      <c r="C13" s="144"/>
      <c r="D13" s="144"/>
      <c r="E13" s="144"/>
      <c r="F13" s="144"/>
      <c r="G13" s="144"/>
      <c r="H13" s="5"/>
      <c r="I13" s="28">
        <f>I14+I15+I16+I17+I18</f>
        <v>0</v>
      </c>
      <c r="J13" s="18"/>
    </row>
    <row r="14" spans="1:10" ht="40.5" customHeight="1" x14ac:dyDescent="0.25">
      <c r="A14" s="168" t="s">
        <v>44</v>
      </c>
      <c r="B14" s="144"/>
      <c r="C14" s="144"/>
      <c r="D14" s="144"/>
      <c r="E14" s="144"/>
      <c r="F14" s="144"/>
      <c r="G14" s="144"/>
      <c r="H14" s="5"/>
      <c r="I14" s="29"/>
      <c r="J14" s="18"/>
    </row>
    <row r="15" spans="1:10" ht="40.5" customHeight="1" x14ac:dyDescent="0.25">
      <c r="A15" s="168" t="s">
        <v>45</v>
      </c>
      <c r="B15" s="144"/>
      <c r="C15" s="144"/>
      <c r="D15" s="144"/>
      <c r="E15" s="144"/>
      <c r="F15" s="144"/>
      <c r="G15" s="144"/>
      <c r="H15" s="5"/>
      <c r="I15" s="29"/>
      <c r="J15" s="18"/>
    </row>
    <row r="16" spans="1:10" ht="40.5" customHeight="1" x14ac:dyDescent="0.25">
      <c r="A16" s="168" t="s">
        <v>46</v>
      </c>
      <c r="B16" s="144"/>
      <c r="C16" s="144"/>
      <c r="D16" s="144"/>
      <c r="E16" s="144"/>
      <c r="F16" s="144"/>
      <c r="G16" s="144"/>
      <c r="H16" s="5"/>
      <c r="I16" s="29"/>
      <c r="J16" s="18"/>
    </row>
    <row r="17" spans="1:10" ht="40.5" customHeight="1" x14ac:dyDescent="0.25">
      <c r="A17" s="168" t="s">
        <v>36</v>
      </c>
      <c r="B17" s="144"/>
      <c r="C17" s="144"/>
      <c r="D17" s="144"/>
      <c r="E17" s="144"/>
      <c r="F17" s="144"/>
      <c r="G17" s="144"/>
      <c r="H17" s="5"/>
      <c r="I17" s="29"/>
      <c r="J17" s="18"/>
    </row>
    <row r="18" spans="1:10" ht="40.5" customHeight="1" x14ac:dyDescent="0.25">
      <c r="A18" s="168" t="s">
        <v>37</v>
      </c>
      <c r="B18" s="144"/>
      <c r="C18" s="144"/>
      <c r="D18" s="144"/>
      <c r="E18" s="144"/>
      <c r="F18" s="144"/>
      <c r="G18" s="144"/>
      <c r="H18" s="5"/>
      <c r="I18" s="29"/>
      <c r="J18" s="18"/>
    </row>
    <row r="19" spans="1:10" ht="8.25" customHeight="1" thickBot="1" x14ac:dyDescent="0.3">
      <c r="A19" s="19"/>
      <c r="B19" s="20"/>
      <c r="C19" s="20"/>
      <c r="D19" s="20"/>
      <c r="E19" s="20"/>
      <c r="F19" s="20"/>
      <c r="G19" s="20"/>
      <c r="H19" s="16"/>
      <c r="I19" s="16"/>
      <c r="J19" s="17"/>
    </row>
    <row r="20" spans="1:10" ht="8.25" customHeight="1" x14ac:dyDescent="0.25">
      <c r="A20" s="21"/>
      <c r="B20" s="21"/>
      <c r="C20" s="21"/>
      <c r="D20" s="21"/>
      <c r="E20" s="21"/>
      <c r="F20" s="21"/>
      <c r="G20" s="21"/>
      <c r="H20" s="5"/>
      <c r="I20" s="5"/>
      <c r="J20" s="2"/>
    </row>
    <row r="21" spans="1:10" ht="48" customHeight="1" x14ac:dyDescent="0.25">
      <c r="A21" s="22"/>
      <c r="B21" s="22"/>
      <c r="C21" s="22"/>
      <c r="D21" s="22"/>
      <c r="E21" s="23"/>
      <c r="F21" s="23"/>
      <c r="G21" s="23"/>
      <c r="H21" s="23"/>
      <c r="I21" s="23"/>
      <c r="J21" s="2"/>
    </row>
    <row r="22" spans="1:10" ht="38.25" customHeight="1" x14ac:dyDescent="0.25">
      <c r="A22" s="8" t="s">
        <v>12</v>
      </c>
      <c r="B22" s="3"/>
      <c r="C22" s="9" t="s">
        <v>13</v>
      </c>
      <c r="D22" s="4"/>
      <c r="E22" s="9" t="s">
        <v>14</v>
      </c>
      <c r="F22" s="4"/>
      <c r="G22" s="9" t="s">
        <v>15</v>
      </c>
      <c r="H22" s="4"/>
      <c r="I22" s="8" t="s">
        <v>16</v>
      </c>
      <c r="J22" s="2"/>
    </row>
    <row r="23" spans="1:10" ht="15.75" x14ac:dyDescent="0.25">
      <c r="A23" s="2"/>
      <c r="B23" s="2"/>
    </row>
  </sheetData>
  <sheetProtection password="ED65" sheet="1" objects="1" scenarios="1"/>
  <mergeCells count="17">
    <mergeCell ref="C2:G2"/>
    <mergeCell ref="A3:I3"/>
    <mergeCell ref="A1:I1"/>
    <mergeCell ref="A4:I4"/>
    <mergeCell ref="A17:G17"/>
    <mergeCell ref="A7:D7"/>
    <mergeCell ref="E7:I7"/>
    <mergeCell ref="A8:D8"/>
    <mergeCell ref="E8:I8"/>
    <mergeCell ref="A9:D9"/>
    <mergeCell ref="E9:I9"/>
    <mergeCell ref="A2:B2"/>
    <mergeCell ref="A18:G18"/>
    <mergeCell ref="A13:G13"/>
    <mergeCell ref="A14:G14"/>
    <mergeCell ref="A15:G15"/>
    <mergeCell ref="A16:G16"/>
  </mergeCells>
  <dataValidations count="2">
    <dataValidation allowBlank="1" showInputMessage="1" showErrorMessage="1" prompt="Főlap adatait kell először kitölteni!" sqref="E7:I7"/>
    <dataValidation allowBlank="1" showInputMessage="1" showErrorMessage="1" prompt="A főlap adatait kell kitölteni!" sqref="E8:I9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4" name="Option Button 3">
              <controlPr defaultSize="0" autoFill="0" autoLine="0" autoPict="0">
                <anchor moveWithCells="1">
                  <from>
                    <xdr:col>6</xdr:col>
                    <xdr:colOff>438150</xdr:colOff>
                    <xdr:row>1</xdr:row>
                    <xdr:rowOff>66675</xdr:rowOff>
                  </from>
                  <to>
                    <xdr:col>8</xdr:col>
                    <xdr:colOff>704850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Option Button 4">
              <controlPr defaultSize="0" autoFill="0" autoLine="0" autoPict="0">
                <anchor moveWithCells="1">
                  <from>
                    <xdr:col>8</xdr:col>
                    <xdr:colOff>276225</xdr:colOff>
                    <xdr:row>1</xdr:row>
                    <xdr:rowOff>66675</xdr:rowOff>
                  </from>
                  <to>
                    <xdr:col>8</xdr:col>
                    <xdr:colOff>1266825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6"/>
  <dimension ref="A1:J38"/>
  <sheetViews>
    <sheetView view="pageBreakPreview" topLeftCell="A12" zoomScaleNormal="100" zoomScaleSheetLayoutView="100" workbookViewId="0">
      <selection activeCell="I19" sqref="I19"/>
    </sheetView>
  </sheetViews>
  <sheetFormatPr defaultRowHeight="15" x14ac:dyDescent="0.25"/>
  <cols>
    <col min="1" max="1" width="24.5703125" customWidth="1"/>
    <col min="2" max="2" width="1.7109375" customWidth="1"/>
    <col min="3" max="3" width="6.42578125" customWidth="1"/>
    <col min="4" max="4" width="1.7109375" customWidth="1"/>
    <col min="5" max="5" width="13.140625" customWidth="1"/>
    <col min="6" max="6" width="1.7109375" customWidth="1"/>
    <col min="8" max="8" width="1.7109375" customWidth="1"/>
    <col min="9" max="9" width="24.42578125" customWidth="1"/>
    <col min="10" max="10" width="2" customWidth="1"/>
  </cols>
  <sheetData>
    <row r="1" spans="1:10" ht="22.5" x14ac:dyDescent="0.3">
      <c r="A1" s="167" t="s">
        <v>47</v>
      </c>
      <c r="B1" s="160"/>
      <c r="C1" s="160"/>
      <c r="D1" s="160"/>
      <c r="E1" s="160"/>
      <c r="F1" s="160"/>
      <c r="G1" s="160"/>
      <c r="H1" s="160"/>
      <c r="I1" s="160"/>
      <c r="J1" s="24"/>
    </row>
    <row r="2" spans="1:10" ht="21.75" customHeight="1" x14ac:dyDescent="0.3">
      <c r="A2" s="174">
        <f>Főlap!B2</f>
        <v>0</v>
      </c>
      <c r="B2" s="174"/>
      <c r="C2" s="165" t="s">
        <v>232</v>
      </c>
      <c r="D2" s="165"/>
      <c r="E2" s="165"/>
      <c r="F2" s="165"/>
      <c r="G2" s="165"/>
      <c r="H2" s="115"/>
      <c r="I2" s="115"/>
      <c r="J2" s="116"/>
    </row>
    <row r="3" spans="1:10" ht="48" customHeight="1" x14ac:dyDescent="0.25">
      <c r="A3" s="172" t="s">
        <v>233</v>
      </c>
      <c r="B3" s="173"/>
      <c r="C3" s="173"/>
      <c r="D3" s="173"/>
      <c r="E3" s="173"/>
      <c r="F3" s="173"/>
      <c r="G3" s="173"/>
      <c r="H3" s="173"/>
      <c r="I3" s="173"/>
      <c r="J3" s="25"/>
    </row>
    <row r="4" spans="1:10" ht="16.5" thickBot="1" x14ac:dyDescent="0.3">
      <c r="A4" s="161" t="s">
        <v>48</v>
      </c>
      <c r="B4" s="176"/>
      <c r="C4" s="176"/>
      <c r="D4" s="176"/>
      <c r="E4" s="176"/>
      <c r="F4" s="176"/>
      <c r="G4" s="176"/>
      <c r="H4" s="176"/>
      <c r="I4" s="176"/>
      <c r="J4" s="26"/>
    </row>
    <row r="5" spans="1:10" ht="16.5" thickBot="1" x14ac:dyDescent="0.3">
      <c r="A5" s="7"/>
      <c r="B5" s="7"/>
      <c r="C5" s="7"/>
      <c r="D5" s="7"/>
      <c r="E5" s="7"/>
      <c r="F5" s="7"/>
      <c r="G5" s="7"/>
      <c r="H5" s="7"/>
      <c r="I5" s="7"/>
      <c r="J5" s="6"/>
    </row>
    <row r="6" spans="1:10" ht="15.75" x14ac:dyDescent="0.25">
      <c r="A6" s="10" t="s">
        <v>2</v>
      </c>
      <c r="B6" s="11"/>
      <c r="C6" s="11"/>
      <c r="D6" s="11"/>
      <c r="E6" s="12"/>
      <c r="F6" s="12"/>
      <c r="G6" s="12"/>
      <c r="H6" s="12"/>
      <c r="I6" s="12"/>
      <c r="J6" s="13"/>
    </row>
    <row r="7" spans="1:10" ht="40.5" customHeight="1" x14ac:dyDescent="0.25">
      <c r="A7" s="168" t="s">
        <v>3</v>
      </c>
      <c r="B7" s="144"/>
      <c r="C7" s="144"/>
      <c r="D7" s="144"/>
      <c r="E7" s="169">
        <f>Főlap!E51</f>
        <v>0</v>
      </c>
      <c r="F7" s="169"/>
      <c r="G7" s="169"/>
      <c r="H7" s="169"/>
      <c r="I7" s="169"/>
      <c r="J7" s="18"/>
    </row>
    <row r="8" spans="1:10" ht="40.5" customHeight="1" x14ac:dyDescent="0.25">
      <c r="A8" s="168" t="s">
        <v>4</v>
      </c>
      <c r="B8" s="144"/>
      <c r="C8" s="144"/>
      <c r="D8" s="144"/>
      <c r="E8" s="170">
        <f>Főlap!G55</f>
        <v>0</v>
      </c>
      <c r="F8" s="170"/>
      <c r="G8" s="170"/>
      <c r="H8" s="170"/>
      <c r="I8" s="170"/>
      <c r="J8" s="18"/>
    </row>
    <row r="9" spans="1:10" ht="40.5" customHeight="1" x14ac:dyDescent="0.25">
      <c r="A9" s="168" t="s">
        <v>18</v>
      </c>
      <c r="B9" s="144"/>
      <c r="C9" s="144"/>
      <c r="D9" s="144"/>
      <c r="E9" s="171">
        <f>Főlap!G56</f>
        <v>0</v>
      </c>
      <c r="F9" s="171"/>
      <c r="G9" s="171"/>
      <c r="H9" s="171"/>
      <c r="I9" s="171"/>
      <c r="J9" s="18"/>
    </row>
    <row r="10" spans="1:10" ht="7.5" customHeight="1" thickBot="1" x14ac:dyDescent="0.3">
      <c r="A10" s="14"/>
      <c r="B10" s="15"/>
      <c r="C10" s="15"/>
      <c r="D10" s="15"/>
      <c r="E10" s="16"/>
      <c r="F10" s="16"/>
      <c r="G10" s="16"/>
      <c r="H10" s="16"/>
      <c r="I10" s="16"/>
      <c r="J10" s="17"/>
    </row>
    <row r="11" spans="1:10" ht="6" customHeight="1" thickBot="1" x14ac:dyDescent="0.3">
      <c r="A11" s="1"/>
      <c r="B11" s="1"/>
      <c r="C11" s="1"/>
      <c r="D11" s="1"/>
      <c r="E11" s="2"/>
      <c r="F11" s="2"/>
      <c r="G11" s="2"/>
      <c r="H11" s="2"/>
      <c r="I11" s="2"/>
      <c r="J11" s="2"/>
    </row>
    <row r="12" spans="1:10" ht="32.25" customHeight="1" x14ac:dyDescent="0.25">
      <c r="A12" s="130" t="s">
        <v>49</v>
      </c>
      <c r="B12" s="131"/>
      <c r="C12" s="131"/>
      <c r="D12" s="131"/>
      <c r="E12" s="131"/>
      <c r="F12" s="131"/>
      <c r="G12" s="131"/>
      <c r="H12" s="12"/>
      <c r="I12" s="27" t="s">
        <v>6</v>
      </c>
      <c r="J12" s="13"/>
    </row>
    <row r="13" spans="1:10" ht="40.5" customHeight="1" x14ac:dyDescent="0.25">
      <c r="A13" s="168" t="s">
        <v>50</v>
      </c>
      <c r="B13" s="144"/>
      <c r="C13" s="144"/>
      <c r="D13" s="144"/>
      <c r="E13" s="144"/>
      <c r="F13" s="144"/>
      <c r="G13" s="144"/>
      <c r="H13" s="5"/>
      <c r="I13" s="35"/>
      <c r="J13" s="18"/>
    </row>
    <row r="14" spans="1:10" ht="40.5" customHeight="1" x14ac:dyDescent="0.25">
      <c r="A14" s="168" t="s">
        <v>51</v>
      </c>
      <c r="B14" s="144"/>
      <c r="C14" s="144"/>
      <c r="D14" s="144"/>
      <c r="E14" s="144"/>
      <c r="F14" s="144"/>
      <c r="G14" s="144"/>
      <c r="H14" s="5"/>
      <c r="I14" s="29"/>
      <c r="J14" s="18"/>
    </row>
    <row r="15" spans="1:10" ht="62.25" customHeight="1" x14ac:dyDescent="0.25">
      <c r="A15" s="168" t="s">
        <v>52</v>
      </c>
      <c r="B15" s="144"/>
      <c r="C15" s="144"/>
      <c r="D15" s="144"/>
      <c r="E15" s="144"/>
      <c r="F15" s="144"/>
      <c r="G15" s="144"/>
      <c r="H15" s="5"/>
      <c r="I15" s="29">
        <v>0</v>
      </c>
      <c r="J15" s="18"/>
    </row>
    <row r="16" spans="1:10" ht="63" customHeight="1" x14ac:dyDescent="0.25">
      <c r="A16" s="168" t="s">
        <v>53</v>
      </c>
      <c r="B16" s="144"/>
      <c r="C16" s="144"/>
      <c r="D16" s="144"/>
      <c r="E16" s="144"/>
      <c r="F16" s="144"/>
      <c r="G16" s="144"/>
      <c r="H16" s="5"/>
      <c r="I16" s="29"/>
      <c r="J16" s="18"/>
    </row>
    <row r="17" spans="1:10" ht="78.75" customHeight="1" x14ac:dyDescent="0.25">
      <c r="A17" s="168" t="s">
        <v>56</v>
      </c>
      <c r="B17" s="144"/>
      <c r="C17" s="144"/>
      <c r="D17" s="144"/>
      <c r="E17" s="144"/>
      <c r="F17" s="144"/>
      <c r="G17" s="144"/>
      <c r="H17" s="5"/>
      <c r="I17" s="29"/>
      <c r="J17" s="18"/>
    </row>
    <row r="18" spans="1:10" ht="60.75" customHeight="1" x14ac:dyDescent="0.25">
      <c r="A18" s="168" t="s">
        <v>54</v>
      </c>
      <c r="B18" s="144"/>
      <c r="C18" s="144"/>
      <c r="D18" s="144"/>
      <c r="E18" s="144"/>
      <c r="F18" s="144"/>
      <c r="G18" s="144"/>
      <c r="H18" s="5"/>
      <c r="I18" s="29"/>
      <c r="J18" s="18"/>
    </row>
    <row r="19" spans="1:10" ht="78" customHeight="1" x14ac:dyDescent="0.25">
      <c r="A19" s="168" t="s">
        <v>55</v>
      </c>
      <c r="B19" s="144"/>
      <c r="C19" s="144"/>
      <c r="D19" s="144"/>
      <c r="E19" s="144"/>
      <c r="F19" s="144"/>
      <c r="G19" s="144"/>
      <c r="H19" s="5"/>
      <c r="I19" s="34">
        <f>IF(SUM(I13:I14)&lt;500000000,SUM(I13:I14),SUM(I15:I18))</f>
        <v>0</v>
      </c>
      <c r="J19" s="18"/>
    </row>
    <row r="20" spans="1:10" ht="8.25" customHeight="1" thickBot="1" x14ac:dyDescent="0.3">
      <c r="A20" s="19"/>
      <c r="B20" s="20"/>
      <c r="C20" s="20"/>
      <c r="D20" s="20"/>
      <c r="E20" s="20"/>
      <c r="F20" s="20"/>
      <c r="G20" s="20"/>
      <c r="H20" s="16"/>
      <c r="I20" s="16"/>
      <c r="J20" s="17"/>
    </row>
    <row r="21" spans="1:10" ht="8.25" customHeight="1" x14ac:dyDescent="0.25">
      <c r="A21" s="21"/>
      <c r="B21" s="21"/>
      <c r="C21" s="21"/>
      <c r="D21" s="21"/>
      <c r="E21" s="21"/>
      <c r="F21" s="21"/>
      <c r="G21" s="21"/>
      <c r="H21" s="5"/>
      <c r="I21" s="5"/>
      <c r="J21" s="5"/>
    </row>
    <row r="22" spans="1:10" ht="6" customHeight="1" thickBot="1" x14ac:dyDescent="0.3">
      <c r="A22" s="1"/>
      <c r="B22" s="1"/>
      <c r="C22" s="1"/>
      <c r="D22" s="1"/>
      <c r="E22" s="2"/>
      <c r="F22" s="2"/>
      <c r="G22" s="2"/>
      <c r="H22" s="2"/>
      <c r="I22" s="2"/>
      <c r="J22" s="2"/>
    </row>
    <row r="23" spans="1:10" ht="32.25" customHeight="1" x14ac:dyDescent="0.25">
      <c r="A23" s="130" t="s">
        <v>57</v>
      </c>
      <c r="B23" s="131"/>
      <c r="C23" s="131"/>
      <c r="D23" s="131"/>
      <c r="E23" s="131"/>
      <c r="F23" s="131"/>
      <c r="G23" s="131"/>
      <c r="H23" s="12"/>
      <c r="I23" s="27" t="s">
        <v>6</v>
      </c>
      <c r="J23" s="13"/>
    </row>
    <row r="24" spans="1:10" ht="40.5" customHeight="1" x14ac:dyDescent="0.25">
      <c r="A24" s="168" t="s">
        <v>58</v>
      </c>
      <c r="B24" s="144"/>
      <c r="C24" s="144"/>
      <c r="D24" s="144"/>
      <c r="E24" s="144"/>
      <c r="F24" s="144"/>
      <c r="G24" s="144"/>
      <c r="H24" s="5"/>
      <c r="I24" s="35"/>
      <c r="J24" s="18"/>
    </row>
    <row r="25" spans="1:10" ht="64.5" customHeight="1" x14ac:dyDescent="0.25">
      <c r="A25" s="168" t="s">
        <v>59</v>
      </c>
      <c r="B25" s="144"/>
      <c r="C25" s="144"/>
      <c r="D25" s="144"/>
      <c r="E25" s="144"/>
      <c r="F25" s="144"/>
      <c r="G25" s="144"/>
      <c r="H25" s="5"/>
      <c r="I25" s="29">
        <v>0</v>
      </c>
      <c r="J25" s="18"/>
    </row>
    <row r="26" spans="1:10" ht="30" customHeight="1" x14ac:dyDescent="0.25">
      <c r="A26" s="168" t="s">
        <v>60</v>
      </c>
      <c r="B26" s="144"/>
      <c r="C26" s="144"/>
      <c r="D26" s="144"/>
      <c r="E26" s="144"/>
      <c r="F26" s="144"/>
      <c r="G26" s="144"/>
      <c r="H26" s="5"/>
      <c r="I26" s="29"/>
      <c r="J26" s="18"/>
    </row>
    <row r="27" spans="1:10" ht="30.75" customHeight="1" x14ac:dyDescent="0.25">
      <c r="A27" s="168" t="s">
        <v>61</v>
      </c>
      <c r="B27" s="144"/>
      <c r="C27" s="144"/>
      <c r="D27" s="144"/>
      <c r="E27" s="144"/>
      <c r="F27" s="144"/>
      <c r="G27" s="144"/>
      <c r="H27" s="5"/>
      <c r="I27" s="29"/>
      <c r="J27" s="18"/>
    </row>
    <row r="28" spans="1:10" ht="45.75" customHeight="1" x14ac:dyDescent="0.25">
      <c r="A28" s="168" t="s">
        <v>62</v>
      </c>
      <c r="B28" s="144"/>
      <c r="C28" s="144"/>
      <c r="D28" s="144"/>
      <c r="E28" s="144"/>
      <c r="F28" s="144"/>
      <c r="G28" s="144"/>
      <c r="H28" s="5"/>
      <c r="I28" s="29"/>
      <c r="J28" s="18"/>
    </row>
    <row r="29" spans="1:10" ht="46.5" customHeight="1" x14ac:dyDescent="0.25">
      <c r="A29" s="168" t="s">
        <v>63</v>
      </c>
      <c r="B29" s="144"/>
      <c r="C29" s="144"/>
      <c r="D29" s="144"/>
      <c r="E29" s="144"/>
      <c r="F29" s="144"/>
      <c r="G29" s="144"/>
      <c r="H29" s="5"/>
      <c r="I29" s="29"/>
      <c r="J29" s="18"/>
    </row>
    <row r="30" spans="1:10" ht="78.75" customHeight="1" x14ac:dyDescent="0.25">
      <c r="A30" s="168" t="s">
        <v>67</v>
      </c>
      <c r="B30" s="144"/>
      <c r="C30" s="144"/>
      <c r="D30" s="144"/>
      <c r="E30" s="144"/>
      <c r="F30" s="144"/>
      <c r="G30" s="144"/>
      <c r="H30" s="5"/>
      <c r="I30" s="29"/>
      <c r="J30" s="18"/>
    </row>
    <row r="31" spans="1:10" ht="63" customHeight="1" x14ac:dyDescent="0.25">
      <c r="A31" s="168" t="s">
        <v>64</v>
      </c>
      <c r="B31" s="144"/>
      <c r="C31" s="144"/>
      <c r="D31" s="144"/>
      <c r="E31" s="144"/>
      <c r="F31" s="144"/>
      <c r="G31" s="144"/>
      <c r="H31" s="5"/>
      <c r="I31" s="29"/>
      <c r="J31" s="18"/>
    </row>
    <row r="32" spans="1:10" ht="63" customHeight="1" x14ac:dyDescent="0.25">
      <c r="A32" s="168" t="s">
        <v>65</v>
      </c>
      <c r="B32" s="144"/>
      <c r="C32" s="144"/>
      <c r="D32" s="144"/>
      <c r="E32" s="144"/>
      <c r="F32" s="144"/>
      <c r="G32" s="144"/>
      <c r="H32" s="5"/>
      <c r="I32" s="34">
        <f>SUM(I28:I31)</f>
        <v>0</v>
      </c>
      <c r="J32" s="18"/>
    </row>
    <row r="33" spans="1:10" ht="40.5" customHeight="1" x14ac:dyDescent="0.25">
      <c r="A33" s="168" t="s">
        <v>66</v>
      </c>
      <c r="B33" s="144"/>
      <c r="C33" s="144"/>
      <c r="D33" s="144"/>
      <c r="E33" s="144"/>
      <c r="F33" s="144"/>
      <c r="G33" s="144"/>
      <c r="H33" s="5"/>
      <c r="I33" s="34">
        <f>I24-I25-I32</f>
        <v>0</v>
      </c>
      <c r="J33" s="18"/>
    </row>
    <row r="34" spans="1:10" ht="47.25" customHeight="1" x14ac:dyDescent="0.25">
      <c r="A34" s="168" t="s">
        <v>68</v>
      </c>
      <c r="B34" s="144"/>
      <c r="C34" s="144"/>
      <c r="D34" s="144"/>
      <c r="E34" s="144"/>
      <c r="F34" s="144"/>
      <c r="G34" s="144"/>
      <c r="H34" s="5"/>
      <c r="I34" s="123" t="e">
        <f>I33*(IF('A lap'!I13=0,IF('B lap'!I13=0,IF('C lap'!I13=0,IF('D lap'!I13=0,0,'D lap'!I13),'C lap'!I13),'B lap'!I13),'A lap'!I13)/I24)</f>
        <v>#DIV/0!</v>
      </c>
      <c r="J34" s="18"/>
    </row>
    <row r="35" spans="1:10" ht="8.25" customHeight="1" thickBot="1" x14ac:dyDescent="0.3">
      <c r="A35" s="19"/>
      <c r="B35" s="20"/>
      <c r="C35" s="20"/>
      <c r="D35" s="20"/>
      <c r="E35" s="20"/>
      <c r="F35" s="20"/>
      <c r="G35" s="20"/>
      <c r="H35" s="16"/>
      <c r="I35" s="16"/>
      <c r="J35" s="17"/>
    </row>
    <row r="37" spans="1:10" ht="48" customHeight="1" x14ac:dyDescent="0.25">
      <c r="A37" s="22"/>
      <c r="B37" s="22"/>
      <c r="C37" s="22"/>
      <c r="D37" s="22"/>
      <c r="E37" s="23"/>
      <c r="F37" s="23"/>
      <c r="G37" s="23"/>
      <c r="H37" s="23"/>
      <c r="I37" s="23"/>
      <c r="J37" s="2"/>
    </row>
    <row r="38" spans="1:10" ht="38.25" customHeight="1" x14ac:dyDescent="0.25">
      <c r="A38" s="8" t="s">
        <v>12</v>
      </c>
      <c r="B38" s="3"/>
      <c r="C38" s="9" t="s">
        <v>13</v>
      </c>
      <c r="D38" s="4"/>
      <c r="E38" s="9" t="s">
        <v>14</v>
      </c>
      <c r="F38" s="4"/>
      <c r="G38" s="9" t="s">
        <v>15</v>
      </c>
      <c r="H38" s="4"/>
      <c r="I38" s="8" t="s">
        <v>16</v>
      </c>
      <c r="J38" s="2"/>
    </row>
  </sheetData>
  <sheetProtection password="ED65" sheet="1" objects="1" scenarios="1"/>
  <mergeCells count="31">
    <mergeCell ref="A8:D8"/>
    <mergeCell ref="E8:I8"/>
    <mergeCell ref="A1:I1"/>
    <mergeCell ref="A4:I4"/>
    <mergeCell ref="A7:D7"/>
    <mergeCell ref="E7:I7"/>
    <mergeCell ref="A2:B2"/>
    <mergeCell ref="C2:G2"/>
    <mergeCell ref="A3:I3"/>
    <mergeCell ref="A17:G17"/>
    <mergeCell ref="A18:G18"/>
    <mergeCell ref="A19:G19"/>
    <mergeCell ref="A12:G12"/>
    <mergeCell ref="A9:D9"/>
    <mergeCell ref="E9:I9"/>
    <mergeCell ref="A13:G13"/>
    <mergeCell ref="A14:G14"/>
    <mergeCell ref="A15:G15"/>
    <mergeCell ref="A16:G16"/>
    <mergeCell ref="A23:G23"/>
    <mergeCell ref="A24:G24"/>
    <mergeCell ref="A25:G25"/>
    <mergeCell ref="A26:G26"/>
    <mergeCell ref="A27:G27"/>
    <mergeCell ref="A28:G28"/>
    <mergeCell ref="A29:G29"/>
    <mergeCell ref="A34:G34"/>
    <mergeCell ref="A31:G31"/>
    <mergeCell ref="A32:G32"/>
    <mergeCell ref="A30:G30"/>
    <mergeCell ref="A33:G33"/>
  </mergeCells>
  <dataValidations count="2">
    <dataValidation allowBlank="1" showInputMessage="1" showErrorMessage="1" prompt="Főlap adatait kell először kitölteni!" sqref="E7:I7"/>
    <dataValidation allowBlank="1" showInputMessage="1" showErrorMessage="1" prompt="A főlap adatait kell kitölteni!" sqref="E8:I9"/>
  </dataValidations>
  <pageMargins left="0.7" right="0.7" top="0.75" bottom="0.75" header="0.3" footer="0.3"/>
  <pageSetup paperSize="9" orientation="portrait" r:id="rId1"/>
  <rowBreaks count="1" manualBreakCount="1">
    <brk id="2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Option Button 3">
              <controlPr defaultSize="0" autoFill="0" autoLine="0" autoPict="0">
                <anchor moveWithCells="1">
                  <from>
                    <xdr:col>6</xdr:col>
                    <xdr:colOff>438150</xdr:colOff>
                    <xdr:row>1</xdr:row>
                    <xdr:rowOff>66675</xdr:rowOff>
                  </from>
                  <to>
                    <xdr:col>8</xdr:col>
                    <xdr:colOff>704850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Option Button 4">
              <controlPr defaultSize="0" autoFill="0" autoLine="0" autoPict="0">
                <anchor moveWithCells="1">
                  <from>
                    <xdr:col>8</xdr:col>
                    <xdr:colOff>352425</xdr:colOff>
                    <xdr:row>1</xdr:row>
                    <xdr:rowOff>76200</xdr:rowOff>
                  </from>
                  <to>
                    <xdr:col>8</xdr:col>
                    <xdr:colOff>1343025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7"/>
  <dimension ref="A1:J43"/>
  <sheetViews>
    <sheetView view="pageBreakPreview" topLeftCell="A19" zoomScaleNormal="100" zoomScaleSheetLayoutView="100" workbookViewId="0">
      <selection activeCell="I24" sqref="I24"/>
    </sheetView>
  </sheetViews>
  <sheetFormatPr defaultRowHeight="15" x14ac:dyDescent="0.25"/>
  <cols>
    <col min="1" max="1" width="24.5703125" customWidth="1"/>
    <col min="2" max="2" width="1.7109375" customWidth="1"/>
    <col min="3" max="3" width="6.42578125" customWidth="1"/>
    <col min="4" max="4" width="1.7109375" customWidth="1"/>
    <col min="5" max="5" width="13.140625" customWidth="1"/>
    <col min="6" max="6" width="1.7109375" customWidth="1"/>
    <col min="8" max="8" width="1.7109375" customWidth="1"/>
    <col min="9" max="9" width="24.42578125" customWidth="1"/>
    <col min="10" max="10" width="2" customWidth="1"/>
  </cols>
  <sheetData>
    <row r="1" spans="1:10" ht="22.5" x14ac:dyDescent="0.3">
      <c r="A1" s="167" t="s">
        <v>214</v>
      </c>
      <c r="B1" s="160"/>
      <c r="C1" s="160"/>
      <c r="D1" s="160"/>
      <c r="E1" s="160"/>
      <c r="F1" s="160"/>
      <c r="G1" s="160"/>
      <c r="H1" s="160"/>
      <c r="I1" s="160"/>
      <c r="J1" s="24"/>
    </row>
    <row r="2" spans="1:10" ht="21.75" customHeight="1" x14ac:dyDescent="0.3">
      <c r="A2" s="174">
        <f>Főlap!B2</f>
        <v>0</v>
      </c>
      <c r="B2" s="174"/>
      <c r="C2" s="165" t="s">
        <v>232</v>
      </c>
      <c r="D2" s="165"/>
      <c r="E2" s="165"/>
      <c r="F2" s="165"/>
      <c r="G2" s="165"/>
      <c r="H2" s="115"/>
      <c r="I2" s="115"/>
      <c r="J2" s="116"/>
    </row>
    <row r="3" spans="1:10" ht="48" customHeight="1" x14ac:dyDescent="0.25">
      <c r="A3" s="172" t="s">
        <v>233</v>
      </c>
      <c r="B3" s="173"/>
      <c r="C3" s="173"/>
      <c r="D3" s="173"/>
      <c r="E3" s="173"/>
      <c r="F3" s="173"/>
      <c r="G3" s="173"/>
      <c r="H3" s="173"/>
      <c r="I3" s="173"/>
      <c r="J3" s="25"/>
    </row>
    <row r="4" spans="1:10" ht="16.5" thickBot="1" x14ac:dyDescent="0.3">
      <c r="A4" s="175" t="s">
        <v>70</v>
      </c>
      <c r="B4" s="176"/>
      <c r="C4" s="176"/>
      <c r="D4" s="176"/>
      <c r="E4" s="176"/>
      <c r="F4" s="176"/>
      <c r="G4" s="176"/>
      <c r="H4" s="176"/>
      <c r="I4" s="176"/>
      <c r="J4" s="26"/>
    </row>
    <row r="5" spans="1:10" ht="16.5" thickBot="1" x14ac:dyDescent="0.3">
      <c r="A5" s="7"/>
      <c r="B5" s="7"/>
      <c r="C5" s="7"/>
      <c r="D5" s="7"/>
      <c r="E5" s="7"/>
      <c r="F5" s="7"/>
      <c r="G5" s="7"/>
      <c r="H5" s="7"/>
      <c r="I5" s="7"/>
      <c r="J5" s="6"/>
    </row>
    <row r="6" spans="1:10" ht="15.75" x14ac:dyDescent="0.25">
      <c r="A6" s="10" t="s">
        <v>2</v>
      </c>
      <c r="B6" s="11"/>
      <c r="C6" s="11"/>
      <c r="D6" s="11"/>
      <c r="E6" s="12"/>
      <c r="F6" s="12"/>
      <c r="G6" s="12"/>
      <c r="H6" s="12"/>
      <c r="I6" s="12"/>
      <c r="J6" s="13"/>
    </row>
    <row r="7" spans="1:10" ht="40.5" customHeight="1" x14ac:dyDescent="0.25">
      <c r="A7" s="168" t="s">
        <v>3</v>
      </c>
      <c r="B7" s="144"/>
      <c r="C7" s="144"/>
      <c r="D7" s="144"/>
      <c r="E7" s="169">
        <f>Főlap!E51</f>
        <v>0</v>
      </c>
      <c r="F7" s="169"/>
      <c r="G7" s="169"/>
      <c r="H7" s="169"/>
      <c r="I7" s="169"/>
      <c r="J7" s="18"/>
    </row>
    <row r="8" spans="1:10" ht="40.5" customHeight="1" x14ac:dyDescent="0.25">
      <c r="A8" s="168" t="s">
        <v>4</v>
      </c>
      <c r="B8" s="144"/>
      <c r="C8" s="144"/>
      <c r="D8" s="144"/>
      <c r="E8" s="170">
        <f>Főlap!G55</f>
        <v>0</v>
      </c>
      <c r="F8" s="170"/>
      <c r="G8" s="170"/>
      <c r="H8" s="170"/>
      <c r="I8" s="170"/>
      <c r="J8" s="18"/>
    </row>
    <row r="9" spans="1:10" ht="40.5" customHeight="1" x14ac:dyDescent="0.25">
      <c r="A9" s="168" t="s">
        <v>18</v>
      </c>
      <c r="B9" s="144"/>
      <c r="C9" s="144"/>
      <c r="D9" s="144"/>
      <c r="E9" s="171">
        <f>Főlap!G56</f>
        <v>0</v>
      </c>
      <c r="F9" s="171"/>
      <c r="G9" s="171"/>
      <c r="H9" s="171"/>
      <c r="I9" s="171"/>
      <c r="J9" s="18"/>
    </row>
    <row r="10" spans="1:10" ht="7.5" customHeight="1" thickBot="1" x14ac:dyDescent="0.3">
      <c r="A10" s="14"/>
      <c r="B10" s="15"/>
      <c r="C10" s="15"/>
      <c r="D10" s="15"/>
      <c r="E10" s="16"/>
      <c r="F10" s="16"/>
      <c r="G10" s="16"/>
      <c r="H10" s="16"/>
      <c r="I10" s="16"/>
      <c r="J10" s="17"/>
    </row>
    <row r="11" spans="1:10" ht="6" customHeight="1" thickBot="1" x14ac:dyDescent="0.3">
      <c r="A11" s="1"/>
      <c r="B11" s="1"/>
      <c r="C11" s="1"/>
      <c r="D11" s="1"/>
      <c r="E11" s="2"/>
      <c r="F11" s="2"/>
      <c r="G11" s="2"/>
      <c r="H11" s="2"/>
      <c r="I11" s="2"/>
      <c r="J11" s="2"/>
    </row>
    <row r="12" spans="1:10" ht="40.5" customHeight="1" x14ac:dyDescent="0.25">
      <c r="A12" s="177" t="s">
        <v>69</v>
      </c>
      <c r="B12" s="178"/>
      <c r="C12" s="178"/>
      <c r="D12" s="178"/>
      <c r="E12" s="178"/>
      <c r="F12" s="12"/>
      <c r="G12" s="12"/>
      <c r="H12" s="12"/>
      <c r="I12" s="27"/>
      <c r="J12" s="13"/>
    </row>
    <row r="13" spans="1:10" ht="27" customHeight="1" x14ac:dyDescent="0.25">
      <c r="A13" s="36"/>
      <c r="B13" s="144" t="s">
        <v>71</v>
      </c>
      <c r="C13" s="144"/>
      <c r="D13" s="144"/>
      <c r="E13" s="144"/>
      <c r="F13" s="144"/>
      <c r="G13" s="144"/>
      <c r="H13" s="144"/>
      <c r="I13" s="144"/>
      <c r="J13" s="18"/>
    </row>
    <row r="14" spans="1:10" ht="27" customHeight="1" x14ac:dyDescent="0.25">
      <c r="A14" s="36"/>
      <c r="B14" s="144" t="s">
        <v>72</v>
      </c>
      <c r="C14" s="144"/>
      <c r="D14" s="144"/>
      <c r="E14" s="144"/>
      <c r="F14" s="144"/>
      <c r="G14" s="144"/>
      <c r="H14" s="144"/>
      <c r="I14" s="144"/>
      <c r="J14" s="18"/>
    </row>
    <row r="15" spans="1:10" ht="27" customHeight="1" x14ac:dyDescent="0.25">
      <c r="A15" s="36"/>
      <c r="B15" s="144" t="s">
        <v>73</v>
      </c>
      <c r="C15" s="144"/>
      <c r="D15" s="144"/>
      <c r="E15" s="144"/>
      <c r="F15" s="144"/>
      <c r="G15" s="144"/>
      <c r="H15" s="144"/>
      <c r="I15" s="144"/>
      <c r="J15" s="18"/>
    </row>
    <row r="16" spans="1:10" ht="27" customHeight="1" x14ac:dyDescent="0.25">
      <c r="A16" s="36"/>
      <c r="B16" s="144" t="s">
        <v>74</v>
      </c>
      <c r="C16" s="144"/>
      <c r="D16" s="144"/>
      <c r="E16" s="144"/>
      <c r="F16" s="144"/>
      <c r="G16" s="144"/>
      <c r="H16" s="144"/>
      <c r="I16" s="144"/>
      <c r="J16" s="18"/>
    </row>
    <row r="17" spans="1:10" ht="27" customHeight="1" x14ac:dyDescent="0.25">
      <c r="A17" s="36"/>
      <c r="B17" s="144" t="s">
        <v>75</v>
      </c>
      <c r="C17" s="144"/>
      <c r="D17" s="144"/>
      <c r="E17" s="144"/>
      <c r="F17" s="144"/>
      <c r="G17" s="144"/>
      <c r="H17" s="144"/>
      <c r="I17" s="144"/>
      <c r="J17" s="18"/>
    </row>
    <row r="18" spans="1:10" ht="27" customHeight="1" x14ac:dyDescent="0.25">
      <c r="A18" s="36"/>
      <c r="B18" s="144" t="s">
        <v>76</v>
      </c>
      <c r="C18" s="144"/>
      <c r="D18" s="144"/>
      <c r="E18" s="144"/>
      <c r="F18" s="144"/>
      <c r="G18" s="144"/>
      <c r="H18" s="144"/>
      <c r="I18" s="144"/>
      <c r="J18" s="18"/>
    </row>
    <row r="19" spans="1:10" ht="27" customHeight="1" x14ac:dyDescent="0.25">
      <c r="A19" s="36"/>
      <c r="B19" s="144" t="s">
        <v>77</v>
      </c>
      <c r="C19" s="144"/>
      <c r="D19" s="144"/>
      <c r="E19" s="144"/>
      <c r="F19" s="144"/>
      <c r="G19" s="144"/>
      <c r="H19" s="144"/>
      <c r="I19" s="144"/>
      <c r="J19" s="18"/>
    </row>
    <row r="20" spans="1:10" ht="8.25" customHeight="1" thickBot="1" x14ac:dyDescent="0.3">
      <c r="A20" s="19"/>
      <c r="B20" s="20"/>
      <c r="C20" s="20"/>
      <c r="D20" s="20"/>
      <c r="E20" s="20"/>
      <c r="F20" s="20"/>
      <c r="G20" s="20"/>
      <c r="H20" s="16"/>
      <c r="I20" s="16"/>
      <c r="J20" s="17"/>
    </row>
    <row r="21" spans="1:10" ht="8.25" customHeight="1" x14ac:dyDescent="0.25">
      <c r="A21" s="119"/>
      <c r="B21" s="119"/>
      <c r="C21" s="119"/>
      <c r="D21" s="119"/>
      <c r="E21" s="119"/>
      <c r="F21" s="119"/>
      <c r="G21" s="119"/>
      <c r="H21" s="5"/>
      <c r="I21" s="5"/>
      <c r="J21" s="5"/>
    </row>
    <row r="22" spans="1:10" ht="8.25" customHeight="1" thickBot="1" x14ac:dyDescent="0.3">
      <c r="A22" s="21"/>
      <c r="B22" s="21"/>
      <c r="C22" s="21"/>
      <c r="D22" s="21"/>
      <c r="E22" s="21"/>
      <c r="F22" s="21"/>
      <c r="G22" s="21"/>
      <c r="H22" s="5"/>
      <c r="I22" s="5"/>
      <c r="J22" s="5"/>
    </row>
    <row r="23" spans="1:10" ht="47.25" customHeight="1" x14ac:dyDescent="0.25">
      <c r="A23" s="177" t="s">
        <v>78</v>
      </c>
      <c r="B23" s="178"/>
      <c r="C23" s="178"/>
      <c r="D23" s="178"/>
      <c r="E23" s="178"/>
      <c r="F23" s="12"/>
      <c r="G23" s="12"/>
      <c r="H23" s="12"/>
      <c r="I23" s="27"/>
      <c r="J23" s="13"/>
    </row>
    <row r="24" spans="1:10" ht="27.75" customHeight="1" x14ac:dyDescent="0.25">
      <c r="A24" s="127" t="s">
        <v>79</v>
      </c>
      <c r="B24" s="128"/>
      <c r="C24" s="128"/>
      <c r="D24" s="128"/>
      <c r="E24" s="128"/>
      <c r="F24" s="128"/>
      <c r="G24" s="128"/>
      <c r="H24" s="5"/>
      <c r="I24" s="35"/>
      <c r="J24" s="18"/>
    </row>
    <row r="25" spans="1:10" ht="39.75" customHeight="1" x14ac:dyDescent="0.25">
      <c r="A25" s="127" t="s">
        <v>80</v>
      </c>
      <c r="B25" s="128"/>
      <c r="C25" s="128"/>
      <c r="D25" s="128"/>
      <c r="E25" s="128"/>
      <c r="F25" s="128"/>
      <c r="G25" s="128"/>
      <c r="H25" s="5"/>
      <c r="I25" s="35"/>
      <c r="J25" s="18"/>
    </row>
    <row r="26" spans="1:10" ht="42" customHeight="1" x14ac:dyDescent="0.25">
      <c r="A26" s="127" t="s">
        <v>81</v>
      </c>
      <c r="B26" s="128"/>
      <c r="C26" s="128"/>
      <c r="D26" s="128"/>
      <c r="E26" s="128"/>
      <c r="F26" s="128"/>
      <c r="G26" s="128"/>
      <c r="H26" s="5"/>
      <c r="I26" s="35"/>
      <c r="J26" s="18"/>
    </row>
    <row r="27" spans="1:10" ht="40.5" customHeight="1" x14ac:dyDescent="0.25">
      <c r="A27" s="127" t="s">
        <v>235</v>
      </c>
      <c r="B27" s="128"/>
      <c r="C27" s="128"/>
      <c r="D27" s="128"/>
      <c r="E27" s="128"/>
      <c r="F27" s="128"/>
      <c r="G27" s="128"/>
      <c r="H27" s="5"/>
      <c r="I27" s="35"/>
      <c r="J27" s="18"/>
    </row>
    <row r="28" spans="1:10" ht="40.5" customHeight="1" x14ac:dyDescent="0.25">
      <c r="A28" s="127" t="s">
        <v>82</v>
      </c>
      <c r="B28" s="128"/>
      <c r="C28" s="128"/>
      <c r="D28" s="128"/>
      <c r="E28" s="128"/>
      <c r="F28" s="128"/>
      <c r="G28" s="128"/>
      <c r="H28" s="5"/>
      <c r="I28" s="35"/>
      <c r="J28" s="18"/>
    </row>
    <row r="29" spans="1:10" ht="53.25" customHeight="1" x14ac:dyDescent="0.25">
      <c r="A29" s="127" t="s">
        <v>83</v>
      </c>
      <c r="B29" s="128"/>
      <c r="C29" s="128"/>
      <c r="D29" s="128"/>
      <c r="E29" s="128"/>
      <c r="F29" s="128"/>
      <c r="G29" s="128"/>
      <c r="H29" s="5"/>
      <c r="I29" s="35"/>
      <c r="J29" s="18"/>
    </row>
    <row r="30" spans="1:10" ht="42.75" customHeight="1" x14ac:dyDescent="0.25">
      <c r="A30" s="127" t="s">
        <v>84</v>
      </c>
      <c r="B30" s="128"/>
      <c r="C30" s="128"/>
      <c r="D30" s="128"/>
      <c r="E30" s="128"/>
      <c r="F30" s="128"/>
      <c r="G30" s="128"/>
      <c r="H30" s="5"/>
      <c r="I30" s="124"/>
      <c r="J30" s="18"/>
    </row>
    <row r="31" spans="1:10" ht="64.5" customHeight="1" x14ac:dyDescent="0.25">
      <c r="A31" s="127" t="s">
        <v>85</v>
      </c>
      <c r="B31" s="128"/>
      <c r="C31" s="128"/>
      <c r="D31" s="128"/>
      <c r="E31" s="128"/>
      <c r="F31" s="128"/>
      <c r="G31" s="128"/>
      <c r="H31" s="5"/>
      <c r="I31" s="124"/>
      <c r="J31" s="18"/>
    </row>
    <row r="32" spans="1:10" ht="55.5" customHeight="1" x14ac:dyDescent="0.25">
      <c r="A32" s="127" t="s">
        <v>86</v>
      </c>
      <c r="B32" s="128"/>
      <c r="C32" s="128"/>
      <c r="D32" s="128"/>
      <c r="E32" s="128"/>
      <c r="F32" s="128"/>
      <c r="G32" s="128"/>
      <c r="H32" s="5"/>
      <c r="I32" s="35"/>
      <c r="J32" s="18"/>
    </row>
    <row r="33" spans="1:10" ht="27.75" customHeight="1" x14ac:dyDescent="0.25">
      <c r="A33" s="127" t="s">
        <v>87</v>
      </c>
      <c r="B33" s="128"/>
      <c r="C33" s="128"/>
      <c r="D33" s="128"/>
      <c r="E33" s="128"/>
      <c r="F33" s="128"/>
      <c r="G33" s="128"/>
      <c r="H33" s="5"/>
      <c r="I33" s="35"/>
      <c r="J33" s="18"/>
    </row>
    <row r="34" spans="1:10" ht="27.75" customHeight="1" x14ac:dyDescent="0.25">
      <c r="A34" s="127" t="s">
        <v>88</v>
      </c>
      <c r="B34" s="128"/>
      <c r="C34" s="128"/>
      <c r="D34" s="128"/>
      <c r="E34" s="128"/>
      <c r="F34" s="128"/>
      <c r="G34" s="128"/>
      <c r="H34" s="5"/>
      <c r="I34" s="125"/>
      <c r="J34" s="18"/>
    </row>
    <row r="35" spans="1:10" ht="39" customHeight="1" x14ac:dyDescent="0.25">
      <c r="A35" s="127" t="s">
        <v>89</v>
      </c>
      <c r="B35" s="128"/>
      <c r="C35" s="128"/>
      <c r="D35" s="128"/>
      <c r="E35" s="128"/>
      <c r="F35" s="128"/>
      <c r="G35" s="128"/>
      <c r="H35" s="5"/>
      <c r="I35" s="125"/>
      <c r="J35" s="18"/>
    </row>
    <row r="36" spans="1:10" ht="30" customHeight="1" x14ac:dyDescent="0.25">
      <c r="A36" s="127" t="s">
        <v>90</v>
      </c>
      <c r="B36" s="128"/>
      <c r="C36" s="128"/>
      <c r="D36" s="128"/>
      <c r="E36" s="128"/>
      <c r="F36" s="128"/>
      <c r="G36" s="128"/>
      <c r="H36" s="5"/>
      <c r="I36" s="125"/>
      <c r="J36" s="18"/>
    </row>
    <row r="37" spans="1:10" ht="30" customHeight="1" x14ac:dyDescent="0.25">
      <c r="A37" s="127" t="s">
        <v>91</v>
      </c>
      <c r="B37" s="128"/>
      <c r="C37" s="128"/>
      <c r="D37" s="128"/>
      <c r="E37" s="128"/>
      <c r="F37" s="128"/>
      <c r="G37" s="128"/>
      <c r="H37" s="5"/>
      <c r="I37" s="125"/>
      <c r="J37" s="18"/>
    </row>
    <row r="38" spans="1:10" ht="27.75" customHeight="1" x14ac:dyDescent="0.25">
      <c r="A38" s="127" t="s">
        <v>92</v>
      </c>
      <c r="B38" s="128"/>
      <c r="C38" s="128"/>
      <c r="D38" s="128"/>
      <c r="E38" s="128"/>
      <c r="F38" s="128"/>
      <c r="G38" s="128"/>
      <c r="H38" s="5"/>
      <c r="I38" s="125"/>
      <c r="J38" s="18"/>
    </row>
    <row r="39" spans="1:10" ht="39.75" customHeight="1" x14ac:dyDescent="0.25">
      <c r="A39" s="127" t="s">
        <v>93</v>
      </c>
      <c r="B39" s="128"/>
      <c r="C39" s="128"/>
      <c r="D39" s="128"/>
      <c r="E39" s="128"/>
      <c r="F39" s="128"/>
      <c r="G39" s="128"/>
      <c r="H39" s="5"/>
      <c r="I39" s="125"/>
      <c r="J39" s="18"/>
    </row>
    <row r="40" spans="1:10" ht="8.25" customHeight="1" thickBot="1" x14ac:dyDescent="0.3">
      <c r="A40" s="19"/>
      <c r="B40" s="20"/>
      <c r="C40" s="20"/>
      <c r="D40" s="20"/>
      <c r="E40" s="20"/>
      <c r="F40" s="20"/>
      <c r="G40" s="20"/>
      <c r="H40" s="16"/>
      <c r="I40" s="16"/>
      <c r="J40" s="17"/>
    </row>
    <row r="42" spans="1:10" ht="48" customHeight="1" x14ac:dyDescent="0.25">
      <c r="A42" s="22"/>
      <c r="B42" s="22"/>
      <c r="C42" s="22"/>
      <c r="D42" s="22"/>
      <c r="E42" s="23"/>
      <c r="F42" s="23"/>
      <c r="G42" s="23"/>
      <c r="H42" s="23"/>
      <c r="I42" s="23"/>
      <c r="J42" s="2"/>
    </row>
    <row r="43" spans="1:10" ht="38.25" customHeight="1" x14ac:dyDescent="0.25">
      <c r="A43" s="8" t="s">
        <v>12</v>
      </c>
      <c r="B43" s="3"/>
      <c r="C43" s="9" t="s">
        <v>13</v>
      </c>
      <c r="D43" s="4"/>
      <c r="E43" s="9" t="s">
        <v>14</v>
      </c>
      <c r="F43" s="4"/>
      <c r="G43" s="9" t="s">
        <v>15</v>
      </c>
      <c r="H43" s="4"/>
      <c r="I43" s="8" t="s">
        <v>16</v>
      </c>
      <c r="J43" s="2"/>
    </row>
  </sheetData>
  <sheetProtection password="ED65" sheet="1" objects="1" scenarios="1"/>
  <mergeCells count="36">
    <mergeCell ref="B15:I15"/>
    <mergeCell ref="A1:I1"/>
    <mergeCell ref="A4:I4"/>
    <mergeCell ref="A7:D7"/>
    <mergeCell ref="E7:I7"/>
    <mergeCell ref="A8:D8"/>
    <mergeCell ref="E8:I8"/>
    <mergeCell ref="A9:D9"/>
    <mergeCell ref="E9:I9"/>
    <mergeCell ref="A12:E12"/>
    <mergeCell ref="B13:I13"/>
    <mergeCell ref="B14:I14"/>
    <mergeCell ref="A2:B2"/>
    <mergeCell ref="C2:G2"/>
    <mergeCell ref="A3:I3"/>
    <mergeCell ref="A32:G32"/>
    <mergeCell ref="A33:G33"/>
    <mergeCell ref="A35:G35"/>
    <mergeCell ref="A24:G24"/>
    <mergeCell ref="A25:G25"/>
    <mergeCell ref="A36:G36"/>
    <mergeCell ref="A37:G37"/>
    <mergeCell ref="A38:G38"/>
    <mergeCell ref="A39:G39"/>
    <mergeCell ref="B16:I16"/>
    <mergeCell ref="B17:I17"/>
    <mergeCell ref="B18:I18"/>
    <mergeCell ref="B19:I19"/>
    <mergeCell ref="A23:E23"/>
    <mergeCell ref="A30:G30"/>
    <mergeCell ref="A26:G26"/>
    <mergeCell ref="A27:G27"/>
    <mergeCell ref="A28:G28"/>
    <mergeCell ref="A29:G29"/>
    <mergeCell ref="A34:G34"/>
    <mergeCell ref="A31:G31"/>
  </mergeCells>
  <dataValidations count="2">
    <dataValidation allowBlank="1" showInputMessage="1" showErrorMessage="1" prompt="Főlap adatait kell először kitölteni!" sqref="E7:I7"/>
    <dataValidation allowBlank="1" showInputMessage="1" showErrorMessage="1" prompt="A főlap adatait kell kitölteni!" sqref="E8:I9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4" name="Check Box 3">
              <controlPr defaultSize="0" autoFill="0" autoLine="0" autoPict="0">
                <anchor moveWithCells="1">
                  <from>
                    <xdr:col>0</xdr:col>
                    <xdr:colOff>1400175</xdr:colOff>
                    <xdr:row>12</xdr:row>
                    <xdr:rowOff>38100</xdr:rowOff>
                  </from>
                  <to>
                    <xdr:col>1</xdr:col>
                    <xdr:colOff>0</xdr:colOff>
                    <xdr:row>12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5" name="Check Box 4">
              <controlPr defaultSize="0" autoFill="0" autoLine="0" autoPict="0">
                <anchor moveWithCells="1">
                  <from>
                    <xdr:col>0</xdr:col>
                    <xdr:colOff>1390650</xdr:colOff>
                    <xdr:row>13</xdr:row>
                    <xdr:rowOff>38100</xdr:rowOff>
                  </from>
                  <to>
                    <xdr:col>0</xdr:col>
                    <xdr:colOff>1628775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Check Box 5">
              <controlPr defaultSize="0" autoFill="0" autoLine="0" autoPict="0">
                <anchor moveWithCells="1">
                  <from>
                    <xdr:col>0</xdr:col>
                    <xdr:colOff>1390650</xdr:colOff>
                    <xdr:row>14</xdr:row>
                    <xdr:rowOff>38100</xdr:rowOff>
                  </from>
                  <to>
                    <xdr:col>0</xdr:col>
                    <xdr:colOff>1628775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Check Box 6">
              <controlPr defaultSize="0" autoFill="0" autoLine="0" autoPict="0">
                <anchor moveWithCells="1">
                  <from>
                    <xdr:col>0</xdr:col>
                    <xdr:colOff>1400175</xdr:colOff>
                    <xdr:row>15</xdr:row>
                    <xdr:rowOff>38100</xdr:rowOff>
                  </from>
                  <to>
                    <xdr:col>1</xdr:col>
                    <xdr:colOff>0</xdr:colOff>
                    <xdr:row>15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Check Box 7">
              <controlPr defaultSize="0" autoFill="0" autoLine="0" autoPict="0">
                <anchor moveWithCells="1">
                  <from>
                    <xdr:col>0</xdr:col>
                    <xdr:colOff>1390650</xdr:colOff>
                    <xdr:row>16</xdr:row>
                    <xdr:rowOff>47625</xdr:rowOff>
                  </from>
                  <to>
                    <xdr:col>0</xdr:col>
                    <xdr:colOff>1628775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9" name="Check Box 8">
              <controlPr defaultSize="0" autoFill="0" autoLine="0" autoPict="0">
                <anchor moveWithCells="1">
                  <from>
                    <xdr:col>0</xdr:col>
                    <xdr:colOff>1400175</xdr:colOff>
                    <xdr:row>17</xdr:row>
                    <xdr:rowOff>47625</xdr:rowOff>
                  </from>
                  <to>
                    <xdr:col>1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0" name="Check Box 9">
              <controlPr defaultSize="0" autoFill="0" autoLine="0" autoPict="0">
                <anchor moveWithCells="1">
                  <from>
                    <xdr:col>0</xdr:col>
                    <xdr:colOff>1400175</xdr:colOff>
                    <xdr:row>18</xdr:row>
                    <xdr:rowOff>38100</xdr:rowOff>
                  </from>
                  <to>
                    <xdr:col>1</xdr:col>
                    <xdr:colOff>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1" name="Option Button 12">
              <controlPr defaultSize="0" autoFill="0" autoLine="0" autoPict="0">
                <anchor moveWithCells="1">
                  <from>
                    <xdr:col>6</xdr:col>
                    <xdr:colOff>438150</xdr:colOff>
                    <xdr:row>1</xdr:row>
                    <xdr:rowOff>66675</xdr:rowOff>
                  </from>
                  <to>
                    <xdr:col>8</xdr:col>
                    <xdr:colOff>704850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2" name="Option Button 13">
              <controlPr defaultSize="0" autoFill="0" autoLine="0" autoPict="0">
                <anchor moveWithCells="1">
                  <from>
                    <xdr:col>8</xdr:col>
                    <xdr:colOff>342900</xdr:colOff>
                    <xdr:row>1</xdr:row>
                    <xdr:rowOff>76200</xdr:rowOff>
                  </from>
                  <to>
                    <xdr:col>8</xdr:col>
                    <xdr:colOff>1333500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8"/>
  <dimension ref="A1:L44"/>
  <sheetViews>
    <sheetView view="pageBreakPreview" zoomScaleNormal="100" zoomScaleSheetLayoutView="100" workbookViewId="0">
      <selection activeCell="F6" sqref="F6:J6"/>
    </sheetView>
  </sheetViews>
  <sheetFormatPr defaultRowHeight="15" x14ac:dyDescent="0.25"/>
  <cols>
    <col min="1" max="1" width="5.7109375" customWidth="1"/>
    <col min="2" max="2" width="19.7109375" customWidth="1"/>
    <col min="3" max="3" width="1.7109375" customWidth="1"/>
    <col min="4" max="4" width="6.42578125" customWidth="1"/>
    <col min="5" max="5" width="1.7109375" customWidth="1"/>
    <col min="6" max="6" width="13.140625" customWidth="1"/>
    <col min="7" max="7" width="1.7109375" customWidth="1"/>
    <col min="8" max="8" width="13.140625" customWidth="1"/>
    <col min="9" max="9" width="1.7109375" customWidth="1"/>
    <col min="10" max="10" width="13.140625" customWidth="1"/>
    <col min="11" max="11" width="1" customWidth="1"/>
    <col min="12" max="12" width="3.140625" customWidth="1"/>
  </cols>
  <sheetData>
    <row r="1" spans="1:12" ht="22.5" x14ac:dyDescent="0.3">
      <c r="A1" s="167" t="s">
        <v>94</v>
      </c>
      <c r="B1" s="160"/>
      <c r="C1" s="160"/>
      <c r="D1" s="160"/>
      <c r="E1" s="160"/>
      <c r="F1" s="160"/>
      <c r="G1" s="160"/>
      <c r="H1" s="160"/>
      <c r="I1" s="160"/>
      <c r="J1" s="160"/>
      <c r="K1" s="33"/>
      <c r="L1" s="24"/>
    </row>
    <row r="2" spans="1:12" ht="64.5" customHeight="1" x14ac:dyDescent="0.25">
      <c r="A2" s="172" t="s">
        <v>19</v>
      </c>
      <c r="B2" s="173"/>
      <c r="C2" s="173"/>
      <c r="D2" s="173"/>
      <c r="E2" s="173"/>
      <c r="F2" s="173"/>
      <c r="G2" s="173"/>
      <c r="H2" s="173"/>
      <c r="I2" s="173"/>
      <c r="J2" s="173"/>
      <c r="K2" s="31"/>
      <c r="L2" s="25"/>
    </row>
    <row r="3" spans="1:12" ht="16.5" thickBot="1" x14ac:dyDescent="0.3">
      <c r="A3" s="161" t="s">
        <v>95</v>
      </c>
      <c r="B3" s="162"/>
      <c r="C3" s="176"/>
      <c r="D3" s="176"/>
      <c r="E3" s="176"/>
      <c r="F3" s="176"/>
      <c r="G3" s="176"/>
      <c r="H3" s="176"/>
      <c r="I3" s="176"/>
      <c r="J3" s="176"/>
      <c r="K3" s="32"/>
      <c r="L3" s="26"/>
    </row>
    <row r="4" spans="1:12" ht="16.5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ht="32.25" customHeight="1" x14ac:dyDescent="0.25">
      <c r="A5" s="130" t="s">
        <v>2</v>
      </c>
      <c r="B5" s="131"/>
      <c r="C5" s="131"/>
      <c r="D5" s="131"/>
      <c r="E5" s="131"/>
      <c r="F5" s="131"/>
      <c r="G5" s="131"/>
      <c r="H5" s="131"/>
      <c r="I5" s="131"/>
      <c r="J5" s="131"/>
      <c r="K5" s="12"/>
      <c r="L5" s="13"/>
    </row>
    <row r="6" spans="1:12" ht="40.5" customHeight="1" x14ac:dyDescent="0.25">
      <c r="A6" s="127" t="s">
        <v>3</v>
      </c>
      <c r="B6" s="128"/>
      <c r="C6" s="128"/>
      <c r="D6" s="128"/>
      <c r="E6" s="128"/>
      <c r="F6" s="169">
        <f>Főlap!E51</f>
        <v>0</v>
      </c>
      <c r="G6" s="169"/>
      <c r="H6" s="169"/>
      <c r="I6" s="169"/>
      <c r="J6" s="169"/>
      <c r="K6" s="43"/>
      <c r="L6" s="18"/>
    </row>
    <row r="7" spans="1:12" ht="40.5" customHeight="1" x14ac:dyDescent="0.25">
      <c r="A7" s="127" t="s">
        <v>4</v>
      </c>
      <c r="B7" s="128"/>
      <c r="C7" s="128"/>
      <c r="D7" s="128"/>
      <c r="E7" s="128"/>
      <c r="F7" s="170">
        <f>Főlap!G55</f>
        <v>0</v>
      </c>
      <c r="G7" s="170"/>
      <c r="H7" s="170"/>
      <c r="I7" s="170"/>
      <c r="J7" s="170"/>
      <c r="K7" s="44"/>
      <c r="L7" s="18"/>
    </row>
    <row r="8" spans="1:12" ht="40.5" customHeight="1" x14ac:dyDescent="0.25">
      <c r="A8" s="127" t="s">
        <v>18</v>
      </c>
      <c r="B8" s="128"/>
      <c r="C8" s="128"/>
      <c r="D8" s="128"/>
      <c r="E8" s="128"/>
      <c r="F8" s="171">
        <f>Főlap!G56</f>
        <v>0</v>
      </c>
      <c r="G8" s="171"/>
      <c r="H8" s="171"/>
      <c r="I8" s="171"/>
      <c r="J8" s="171"/>
      <c r="K8" s="40"/>
      <c r="L8" s="18"/>
    </row>
    <row r="9" spans="1:12" ht="40.5" customHeight="1" x14ac:dyDescent="0.25">
      <c r="A9" s="127" t="s">
        <v>96</v>
      </c>
      <c r="B9" s="128"/>
      <c r="C9" s="128"/>
      <c r="D9" s="128"/>
      <c r="E9" s="128"/>
      <c r="F9" s="42"/>
      <c r="G9" s="47" t="s">
        <v>97</v>
      </c>
      <c r="H9" s="42"/>
      <c r="I9" s="47" t="s">
        <v>97</v>
      </c>
      <c r="J9" s="42"/>
      <c r="K9" s="45"/>
      <c r="L9" s="18"/>
    </row>
    <row r="10" spans="1:12" ht="7.5" customHeight="1" thickBot="1" x14ac:dyDescent="0.3">
      <c r="A10" s="14"/>
      <c r="B10" s="15"/>
      <c r="C10" s="15"/>
      <c r="D10" s="15"/>
      <c r="E10" s="15"/>
      <c r="F10" s="16"/>
      <c r="G10" s="16"/>
      <c r="H10" s="16"/>
      <c r="I10" s="16"/>
      <c r="J10" s="16"/>
      <c r="K10" s="16"/>
      <c r="L10" s="17"/>
    </row>
    <row r="11" spans="1:12" ht="6" customHeight="1" thickBot="1" x14ac:dyDescent="0.3">
      <c r="A11" s="1"/>
      <c r="B11" s="1"/>
      <c r="C11" s="1"/>
      <c r="D11" s="1"/>
      <c r="E11" s="1"/>
      <c r="F11" s="2"/>
      <c r="G11" s="2"/>
      <c r="H11" s="2"/>
      <c r="I11" s="2"/>
      <c r="J11" s="2"/>
      <c r="K11" s="2"/>
      <c r="L11" s="2"/>
    </row>
    <row r="12" spans="1:12" ht="32.25" customHeight="1" x14ac:dyDescent="0.25">
      <c r="A12" s="130" t="s">
        <v>98</v>
      </c>
      <c r="B12" s="131"/>
      <c r="C12" s="131"/>
      <c r="D12" s="131"/>
      <c r="E12" s="131"/>
      <c r="F12" s="131"/>
      <c r="G12" s="131"/>
      <c r="H12" s="131"/>
      <c r="I12" s="12"/>
      <c r="J12" s="27"/>
      <c r="K12" s="27"/>
      <c r="L12" s="13"/>
    </row>
    <row r="13" spans="1:12" ht="40.5" customHeight="1" x14ac:dyDescent="0.25">
      <c r="A13" s="36"/>
      <c r="B13" s="128" t="s">
        <v>99</v>
      </c>
      <c r="C13" s="128"/>
      <c r="D13" s="128"/>
      <c r="E13" s="128"/>
      <c r="F13" s="128"/>
      <c r="G13" s="128"/>
      <c r="H13" s="128"/>
      <c r="I13" s="128"/>
      <c r="J13" s="128"/>
      <c r="K13" s="46"/>
      <c r="L13" s="18"/>
    </row>
    <row r="14" spans="1:12" ht="40.5" customHeight="1" x14ac:dyDescent="0.25">
      <c r="A14" s="36"/>
      <c r="B14" s="128" t="s">
        <v>100</v>
      </c>
      <c r="C14" s="128"/>
      <c r="D14" s="128"/>
      <c r="E14" s="128"/>
      <c r="F14" s="128"/>
      <c r="G14" s="128"/>
      <c r="H14" s="128"/>
      <c r="I14" s="128"/>
      <c r="J14" s="128"/>
      <c r="K14" s="46"/>
      <c r="L14" s="18"/>
    </row>
    <row r="15" spans="1:12" ht="40.5" customHeight="1" x14ac:dyDescent="0.25">
      <c r="A15" s="36"/>
      <c r="B15" s="49" t="s">
        <v>103</v>
      </c>
      <c r="C15" s="179"/>
      <c r="D15" s="179"/>
      <c r="E15" s="179"/>
      <c r="F15" s="128" t="s">
        <v>102</v>
      </c>
      <c r="G15" s="128"/>
      <c r="H15" s="128"/>
      <c r="I15" s="128"/>
      <c r="J15" s="128"/>
      <c r="K15" s="46"/>
      <c r="L15" s="18"/>
    </row>
    <row r="16" spans="1:12" ht="40.5" customHeight="1" x14ac:dyDescent="0.25">
      <c r="A16" s="36"/>
      <c r="B16" s="49" t="s">
        <v>104</v>
      </c>
      <c r="C16" s="179"/>
      <c r="D16" s="179"/>
      <c r="E16" s="179"/>
      <c r="F16" s="128" t="s">
        <v>105</v>
      </c>
      <c r="G16" s="128"/>
      <c r="H16" s="128"/>
      <c r="I16" s="128"/>
      <c r="J16" s="128"/>
      <c r="K16" s="46"/>
      <c r="L16" s="18"/>
    </row>
    <row r="17" spans="1:12" ht="54.75" customHeight="1" x14ac:dyDescent="0.25">
      <c r="A17" s="36"/>
      <c r="B17" s="59"/>
      <c r="C17" s="128" t="s">
        <v>106</v>
      </c>
      <c r="D17" s="128"/>
      <c r="E17" s="128"/>
      <c r="F17" s="128"/>
      <c r="G17" s="128"/>
      <c r="H17" s="128"/>
      <c r="I17" s="128"/>
      <c r="J17" s="128"/>
      <c r="K17" s="46"/>
      <c r="L17" s="18"/>
    </row>
    <row r="18" spans="1:12" ht="63.75" customHeight="1" x14ac:dyDescent="0.25">
      <c r="A18" s="36"/>
      <c r="B18" s="49" t="s">
        <v>108</v>
      </c>
      <c r="C18" s="186"/>
      <c r="D18" s="186"/>
      <c r="E18" s="186"/>
      <c r="F18" s="128" t="s">
        <v>107</v>
      </c>
      <c r="G18" s="128"/>
      <c r="H18" s="128"/>
      <c r="I18" s="128"/>
      <c r="J18" s="128"/>
      <c r="K18" s="46"/>
      <c r="L18" s="18"/>
    </row>
    <row r="19" spans="1:12" ht="40.5" customHeight="1" x14ac:dyDescent="0.25">
      <c r="A19" s="36"/>
      <c r="B19" s="128" t="s">
        <v>101</v>
      </c>
      <c r="C19" s="128"/>
      <c r="D19" s="128"/>
      <c r="E19" s="128"/>
      <c r="F19" s="128"/>
      <c r="G19" s="128"/>
      <c r="H19" s="128"/>
      <c r="I19" s="128"/>
      <c r="J19" s="128"/>
      <c r="K19" s="46"/>
      <c r="L19" s="18"/>
    </row>
    <row r="20" spans="1:12" ht="8.25" customHeight="1" thickBot="1" x14ac:dyDescent="0.3">
      <c r="A20" s="19"/>
      <c r="B20" s="20"/>
      <c r="C20" s="20"/>
      <c r="D20" s="20"/>
      <c r="E20" s="20"/>
      <c r="F20" s="20"/>
      <c r="G20" s="20"/>
      <c r="H20" s="20"/>
      <c r="I20" s="16"/>
      <c r="J20" s="16"/>
      <c r="K20" s="16"/>
      <c r="L20" s="17"/>
    </row>
    <row r="21" spans="1:12" ht="8.25" customHeight="1" x14ac:dyDescent="0.25">
      <c r="A21" s="119"/>
      <c r="B21" s="119"/>
      <c r="C21" s="119"/>
      <c r="D21" s="119"/>
      <c r="E21" s="119"/>
      <c r="F21" s="119"/>
      <c r="G21" s="119"/>
      <c r="H21" s="119"/>
      <c r="I21" s="5"/>
      <c r="J21" s="5"/>
      <c r="K21" s="5"/>
      <c r="L21" s="5"/>
    </row>
    <row r="22" spans="1:12" ht="8.25" customHeight="1" x14ac:dyDescent="0.25">
      <c r="A22" s="30"/>
      <c r="B22" s="30"/>
      <c r="C22" s="30"/>
      <c r="D22" s="30"/>
      <c r="E22" s="30"/>
      <c r="F22" s="30"/>
      <c r="G22" s="30"/>
      <c r="H22" s="30"/>
      <c r="I22" s="5"/>
      <c r="J22" s="5"/>
      <c r="K22" s="5"/>
      <c r="L22" s="5"/>
    </row>
    <row r="23" spans="1:12" ht="6" customHeight="1" thickBot="1" x14ac:dyDescent="0.3">
      <c r="A23" s="1"/>
      <c r="B23" s="1"/>
      <c r="C23" s="1"/>
      <c r="D23" s="1"/>
      <c r="E23" s="1"/>
      <c r="F23" s="2"/>
      <c r="G23" s="2"/>
      <c r="H23" s="2"/>
      <c r="I23" s="2"/>
      <c r="J23" s="2"/>
      <c r="K23" s="2"/>
      <c r="L23" s="2"/>
    </row>
    <row r="24" spans="1:12" ht="32.25" customHeight="1" x14ac:dyDescent="0.25">
      <c r="A24" s="130" t="s">
        <v>109</v>
      </c>
      <c r="B24" s="131"/>
      <c r="C24" s="131"/>
      <c r="D24" s="131"/>
      <c r="E24" s="131"/>
      <c r="F24" s="131"/>
      <c r="G24" s="131"/>
      <c r="H24" s="131"/>
      <c r="I24" s="131"/>
      <c r="J24" s="131"/>
      <c r="K24" s="27"/>
      <c r="L24" s="13"/>
    </row>
    <row r="25" spans="1:12" s="53" customFormat="1" ht="54" customHeight="1" x14ac:dyDescent="0.2">
      <c r="A25" s="56" t="s">
        <v>110</v>
      </c>
      <c r="B25" s="57" t="s">
        <v>111</v>
      </c>
      <c r="C25" s="187" t="s">
        <v>112</v>
      </c>
      <c r="D25" s="187"/>
      <c r="E25" s="187"/>
      <c r="F25" s="57" t="s">
        <v>113</v>
      </c>
      <c r="G25" s="187" t="s">
        <v>114</v>
      </c>
      <c r="H25" s="187"/>
      <c r="I25" s="187"/>
      <c r="J25" s="58" t="s">
        <v>115</v>
      </c>
      <c r="K25" s="51"/>
      <c r="L25" s="52"/>
    </row>
    <row r="26" spans="1:12" s="53" customFormat="1" ht="18" customHeight="1" x14ac:dyDescent="0.2">
      <c r="A26" s="188" t="s">
        <v>116</v>
      </c>
      <c r="B26" s="191"/>
      <c r="C26" s="200"/>
      <c r="D26" s="201"/>
      <c r="E26" s="202"/>
      <c r="F26" s="196"/>
      <c r="G26" s="180"/>
      <c r="H26" s="181"/>
      <c r="I26" s="182"/>
      <c r="J26" s="209"/>
      <c r="K26" s="51"/>
      <c r="L26" s="52"/>
    </row>
    <row r="27" spans="1:12" s="53" customFormat="1" ht="18" customHeight="1" x14ac:dyDescent="0.2">
      <c r="A27" s="189"/>
      <c r="B27" s="192"/>
      <c r="C27" s="203"/>
      <c r="D27" s="204"/>
      <c r="E27" s="205"/>
      <c r="F27" s="197"/>
      <c r="G27" s="180"/>
      <c r="H27" s="181"/>
      <c r="I27" s="182"/>
      <c r="J27" s="210"/>
      <c r="K27" s="51"/>
      <c r="L27" s="52"/>
    </row>
    <row r="28" spans="1:12" s="53" customFormat="1" ht="18" customHeight="1" x14ac:dyDescent="0.2">
      <c r="A28" s="190"/>
      <c r="B28" s="193"/>
      <c r="C28" s="206"/>
      <c r="D28" s="207"/>
      <c r="E28" s="208"/>
      <c r="F28" s="198"/>
      <c r="G28" s="183"/>
      <c r="H28" s="184"/>
      <c r="I28" s="185"/>
      <c r="J28" s="211"/>
      <c r="K28" s="51"/>
      <c r="L28" s="52"/>
    </row>
    <row r="29" spans="1:12" s="53" customFormat="1" ht="18" customHeight="1" x14ac:dyDescent="0.2">
      <c r="A29" s="188" t="s">
        <v>117</v>
      </c>
      <c r="B29" s="191"/>
      <c r="C29" s="200"/>
      <c r="D29" s="201"/>
      <c r="E29" s="202"/>
      <c r="F29" s="196"/>
      <c r="G29" s="180"/>
      <c r="H29" s="181"/>
      <c r="I29" s="182"/>
      <c r="J29" s="209"/>
      <c r="K29" s="51"/>
      <c r="L29" s="52"/>
    </row>
    <row r="30" spans="1:12" s="53" customFormat="1" ht="18" customHeight="1" x14ac:dyDescent="0.2">
      <c r="A30" s="189"/>
      <c r="B30" s="192"/>
      <c r="C30" s="203"/>
      <c r="D30" s="204"/>
      <c r="E30" s="205"/>
      <c r="F30" s="197"/>
      <c r="G30" s="180"/>
      <c r="H30" s="181"/>
      <c r="I30" s="182"/>
      <c r="J30" s="210"/>
      <c r="K30" s="51"/>
      <c r="L30" s="52"/>
    </row>
    <row r="31" spans="1:12" s="53" customFormat="1" ht="18" customHeight="1" x14ac:dyDescent="0.2">
      <c r="A31" s="190"/>
      <c r="B31" s="193"/>
      <c r="C31" s="206"/>
      <c r="D31" s="207"/>
      <c r="E31" s="208"/>
      <c r="F31" s="198"/>
      <c r="G31" s="183"/>
      <c r="H31" s="184"/>
      <c r="I31" s="185"/>
      <c r="J31" s="211"/>
      <c r="K31" s="51"/>
      <c r="L31" s="52"/>
    </row>
    <row r="32" spans="1:12" s="53" customFormat="1" ht="18" customHeight="1" x14ac:dyDescent="0.2">
      <c r="A32" s="188" t="s">
        <v>118</v>
      </c>
      <c r="B32" s="191"/>
      <c r="C32" s="200"/>
      <c r="D32" s="201"/>
      <c r="E32" s="202"/>
      <c r="F32" s="196"/>
      <c r="G32" s="180"/>
      <c r="H32" s="181"/>
      <c r="I32" s="182"/>
      <c r="J32" s="209"/>
      <c r="K32" s="51"/>
      <c r="L32" s="52"/>
    </row>
    <row r="33" spans="1:12" s="53" customFormat="1" ht="18" customHeight="1" x14ac:dyDescent="0.2">
      <c r="A33" s="189"/>
      <c r="B33" s="192"/>
      <c r="C33" s="203"/>
      <c r="D33" s="204"/>
      <c r="E33" s="205"/>
      <c r="F33" s="197"/>
      <c r="G33" s="180"/>
      <c r="H33" s="181"/>
      <c r="I33" s="182"/>
      <c r="J33" s="210"/>
      <c r="K33" s="51"/>
      <c r="L33" s="52"/>
    </row>
    <row r="34" spans="1:12" s="53" customFormat="1" ht="18" customHeight="1" x14ac:dyDescent="0.2">
      <c r="A34" s="190"/>
      <c r="B34" s="193"/>
      <c r="C34" s="206"/>
      <c r="D34" s="207"/>
      <c r="E34" s="208"/>
      <c r="F34" s="198"/>
      <c r="G34" s="183"/>
      <c r="H34" s="184"/>
      <c r="I34" s="185"/>
      <c r="J34" s="211"/>
      <c r="K34" s="51"/>
      <c r="L34" s="52"/>
    </row>
    <row r="35" spans="1:12" s="53" customFormat="1" ht="18" customHeight="1" x14ac:dyDescent="0.2">
      <c r="A35" s="188" t="s">
        <v>119</v>
      </c>
      <c r="B35" s="191"/>
      <c r="C35" s="200"/>
      <c r="D35" s="201"/>
      <c r="E35" s="202"/>
      <c r="F35" s="196"/>
      <c r="G35" s="180"/>
      <c r="H35" s="181"/>
      <c r="I35" s="182"/>
      <c r="J35" s="209"/>
      <c r="K35" s="51"/>
      <c r="L35" s="52"/>
    </row>
    <row r="36" spans="1:12" s="53" customFormat="1" ht="18" customHeight="1" x14ac:dyDescent="0.2">
      <c r="A36" s="189"/>
      <c r="B36" s="192"/>
      <c r="C36" s="203"/>
      <c r="D36" s="204"/>
      <c r="E36" s="205"/>
      <c r="F36" s="197"/>
      <c r="G36" s="180"/>
      <c r="H36" s="181"/>
      <c r="I36" s="182"/>
      <c r="J36" s="210"/>
      <c r="K36" s="51"/>
      <c r="L36" s="52"/>
    </row>
    <row r="37" spans="1:12" s="53" customFormat="1" ht="18" customHeight="1" x14ac:dyDescent="0.2">
      <c r="A37" s="190"/>
      <c r="B37" s="193"/>
      <c r="C37" s="206"/>
      <c r="D37" s="207"/>
      <c r="E37" s="208"/>
      <c r="F37" s="198"/>
      <c r="G37" s="183"/>
      <c r="H37" s="184"/>
      <c r="I37" s="185"/>
      <c r="J37" s="211"/>
      <c r="K37" s="51"/>
      <c r="L37" s="52"/>
    </row>
    <row r="38" spans="1:12" s="53" customFormat="1" ht="18" customHeight="1" x14ac:dyDescent="0.2">
      <c r="A38" s="188" t="s">
        <v>120</v>
      </c>
      <c r="B38" s="191"/>
      <c r="C38" s="200"/>
      <c r="D38" s="201"/>
      <c r="E38" s="202"/>
      <c r="F38" s="196"/>
      <c r="G38" s="180"/>
      <c r="H38" s="181"/>
      <c r="I38" s="182"/>
      <c r="J38" s="209"/>
      <c r="K38" s="51"/>
      <c r="L38" s="52"/>
    </row>
    <row r="39" spans="1:12" s="53" customFormat="1" ht="18" customHeight="1" x14ac:dyDescent="0.2">
      <c r="A39" s="189"/>
      <c r="B39" s="192"/>
      <c r="C39" s="203"/>
      <c r="D39" s="204"/>
      <c r="E39" s="205"/>
      <c r="F39" s="197"/>
      <c r="G39" s="180"/>
      <c r="H39" s="181"/>
      <c r="I39" s="182"/>
      <c r="J39" s="210"/>
      <c r="K39" s="51"/>
      <c r="L39" s="52"/>
    </row>
    <row r="40" spans="1:12" s="53" customFormat="1" ht="18" customHeight="1" x14ac:dyDescent="0.2">
      <c r="A40" s="190"/>
      <c r="B40" s="193"/>
      <c r="C40" s="206"/>
      <c r="D40" s="207"/>
      <c r="E40" s="208"/>
      <c r="F40" s="198"/>
      <c r="G40" s="183"/>
      <c r="H40" s="184"/>
      <c r="I40" s="185"/>
      <c r="J40" s="211"/>
      <c r="K40" s="51"/>
      <c r="L40" s="52"/>
    </row>
    <row r="41" spans="1:12" ht="8.25" customHeight="1" thickBot="1" x14ac:dyDescent="0.3">
      <c r="A41" s="19"/>
      <c r="B41" s="20"/>
      <c r="C41" s="20"/>
      <c r="D41" s="20"/>
      <c r="E41" s="20"/>
      <c r="F41" s="20"/>
      <c r="G41" s="20"/>
      <c r="H41" s="20"/>
      <c r="I41" s="16"/>
      <c r="J41" s="16"/>
      <c r="K41" s="16"/>
      <c r="L41" s="17"/>
    </row>
    <row r="43" spans="1:12" ht="48" customHeight="1" x14ac:dyDescent="0.25">
      <c r="A43" s="194"/>
      <c r="B43" s="194"/>
      <c r="C43" s="22"/>
      <c r="D43" s="22"/>
      <c r="E43" s="22"/>
      <c r="F43" s="23"/>
      <c r="G43" s="23"/>
      <c r="H43" s="23"/>
      <c r="I43" s="23"/>
      <c r="J43" s="199"/>
      <c r="K43" s="199"/>
      <c r="L43" s="199"/>
    </row>
    <row r="44" spans="1:12" ht="51.75" customHeight="1" x14ac:dyDescent="0.25">
      <c r="A44" s="195" t="s">
        <v>12</v>
      </c>
      <c r="B44" s="195"/>
      <c r="C44" s="60"/>
      <c r="D44" s="61" t="s">
        <v>13</v>
      </c>
      <c r="E44" s="62"/>
      <c r="F44" s="61" t="s">
        <v>14</v>
      </c>
      <c r="G44" s="62"/>
      <c r="H44" s="61" t="s">
        <v>15</v>
      </c>
      <c r="I44" s="62"/>
      <c r="J44" s="195" t="s">
        <v>16</v>
      </c>
      <c r="K44" s="195"/>
      <c r="L44" s="195"/>
    </row>
  </sheetData>
  <sheetProtection password="ED65" sheet="1" objects="1" scenarios="1"/>
  <mergeCells count="69">
    <mergeCell ref="G38:I38"/>
    <mergeCell ref="G39:I39"/>
    <mergeCell ref="J38:J40"/>
    <mergeCell ref="G36:I36"/>
    <mergeCell ref="G29:I29"/>
    <mergeCell ref="G30:I30"/>
    <mergeCell ref="J35:J37"/>
    <mergeCell ref="A29:A31"/>
    <mergeCell ref="B29:B31"/>
    <mergeCell ref="C29:E31"/>
    <mergeCell ref="F29:F31"/>
    <mergeCell ref="J29:J31"/>
    <mergeCell ref="J44:L44"/>
    <mergeCell ref="J43:L43"/>
    <mergeCell ref="G27:I27"/>
    <mergeCell ref="G28:I28"/>
    <mergeCell ref="C26:E28"/>
    <mergeCell ref="F26:F28"/>
    <mergeCell ref="J26:J28"/>
    <mergeCell ref="C35:E37"/>
    <mergeCell ref="G37:I37"/>
    <mergeCell ref="G40:I40"/>
    <mergeCell ref="G35:I35"/>
    <mergeCell ref="G34:I34"/>
    <mergeCell ref="C32:E34"/>
    <mergeCell ref="F32:F34"/>
    <mergeCell ref="J32:J34"/>
    <mergeCell ref="C38:E40"/>
    <mergeCell ref="A43:B43"/>
    <mergeCell ref="A44:B44"/>
    <mergeCell ref="A35:A37"/>
    <mergeCell ref="B35:B37"/>
    <mergeCell ref="F35:F37"/>
    <mergeCell ref="A38:A40"/>
    <mergeCell ref="B38:B40"/>
    <mergeCell ref="F38:F40"/>
    <mergeCell ref="B13:J13"/>
    <mergeCell ref="B14:J14"/>
    <mergeCell ref="F15:J15"/>
    <mergeCell ref="F16:J16"/>
    <mergeCell ref="C17:J17"/>
    <mergeCell ref="F18:J18"/>
    <mergeCell ref="C15:E15"/>
    <mergeCell ref="C16:E16"/>
    <mergeCell ref="G32:I32"/>
    <mergeCell ref="G33:I33"/>
    <mergeCell ref="G31:I31"/>
    <mergeCell ref="C18:E18"/>
    <mergeCell ref="B19:J19"/>
    <mergeCell ref="A24:J24"/>
    <mergeCell ref="C25:E25"/>
    <mergeCell ref="G25:I25"/>
    <mergeCell ref="G26:I26"/>
    <mergeCell ref="A26:A28"/>
    <mergeCell ref="B26:B28"/>
    <mergeCell ref="A32:A34"/>
    <mergeCell ref="B32:B34"/>
    <mergeCell ref="A8:E8"/>
    <mergeCell ref="F8:J8"/>
    <mergeCell ref="A12:H12"/>
    <mergeCell ref="A9:E9"/>
    <mergeCell ref="A1:J1"/>
    <mergeCell ref="A2:J2"/>
    <mergeCell ref="A3:J3"/>
    <mergeCell ref="A6:E6"/>
    <mergeCell ref="F6:J6"/>
    <mergeCell ref="A7:E7"/>
    <mergeCell ref="F7:J7"/>
    <mergeCell ref="A5:J5"/>
  </mergeCells>
  <dataValidations count="5">
    <dataValidation type="textLength" operator="equal" allowBlank="1" showInputMessage="1" showErrorMessage="1" promptTitle="bankszámlaszám" prompt="8 számjegyet kell, hogy tartalmazzon a cella!" sqref="F9">
      <formula1>8</formula1>
    </dataValidation>
    <dataValidation type="textLength" operator="equal" allowBlank="1" showInputMessage="1" showErrorMessage="1" promptTitle="bankszámlaszám" prompt="8 számjegyet tartalmazhat a cella!" sqref="H9 J9">
      <formula1>8</formula1>
    </dataValidation>
    <dataValidation type="textLength" allowBlank="1" showInputMessage="1" showErrorMessage="1" promptTitle="bankszámlaszám" prompt="8 számjegyet tartalmazhat a cella!" sqref="K9">
      <formula1>16</formula1>
      <formula2>24</formula2>
    </dataValidation>
    <dataValidation type="textLength" operator="equal" allowBlank="1" showInputMessage="1" showErrorMessage="1" promptTitle="Számlaszám" prompt="Pontosan 8 számjegyet írhat be!" sqref="G26:I40">
      <formula1>8</formula1>
    </dataValidation>
    <dataValidation allowBlank="1" showInputMessage="1" showErrorMessage="1" prompt="Először a főlap adatait kell kitölteni!" sqref="F6:J8"/>
  </dataValidations>
  <pageMargins left="0.7" right="0.7" top="0.75" bottom="0.75" header="0.3" footer="0.3"/>
  <pageSetup paperSize="9" orientation="portrait" r:id="rId1"/>
  <rowBreaks count="1" manualBreakCount="1">
    <brk id="2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7</xdr:col>
                    <xdr:colOff>552450</xdr:colOff>
                    <xdr:row>1</xdr:row>
                    <xdr:rowOff>38100</xdr:rowOff>
                  </from>
                  <to>
                    <xdr:col>9</xdr:col>
                    <xdr:colOff>552450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9</xdr:col>
                    <xdr:colOff>466725</xdr:colOff>
                    <xdr:row>1</xdr:row>
                    <xdr:rowOff>28575</xdr:rowOff>
                  </from>
                  <to>
                    <xdr:col>12</xdr:col>
                    <xdr:colOff>304800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6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12</xdr:row>
                    <xdr:rowOff>219075</xdr:rowOff>
                  </from>
                  <to>
                    <xdr:col>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7" name="Check Box 6">
              <controlPr defaultSize="0" autoFill="0" autoLine="0" autoPict="0">
                <anchor moveWithCells="1">
                  <from>
                    <xdr:col>0</xdr:col>
                    <xdr:colOff>133350</xdr:colOff>
                    <xdr:row>13</xdr:row>
                    <xdr:rowOff>219075</xdr:rowOff>
                  </from>
                  <to>
                    <xdr:col>0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Check Box 7">
              <controlPr defaultSize="0" autoFill="0" autoLine="0" autoPict="0">
                <anchor moveWithCells="1">
                  <from>
                    <xdr:col>0</xdr:col>
                    <xdr:colOff>142875</xdr:colOff>
                    <xdr:row>14</xdr:row>
                    <xdr:rowOff>190500</xdr:rowOff>
                  </from>
                  <to>
                    <xdr:col>0</xdr:col>
                    <xdr:colOff>371475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9" name="Check Box 8">
              <controlPr defaultSize="0" autoFill="0" autoLine="0" autoPict="0">
                <anchor moveWithCells="1">
                  <from>
                    <xdr:col>0</xdr:col>
                    <xdr:colOff>142875</xdr:colOff>
                    <xdr:row>15</xdr:row>
                    <xdr:rowOff>228600</xdr:rowOff>
                  </from>
                  <to>
                    <xdr:col>1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0" name="Check Box 9">
              <controlPr defaultSize="0" autoFill="0" autoLine="0" autoPict="0">
                <anchor moveWithCells="1">
                  <from>
                    <xdr:col>0</xdr:col>
                    <xdr:colOff>133350</xdr:colOff>
                    <xdr:row>17</xdr:row>
                    <xdr:rowOff>523875</xdr:rowOff>
                  </from>
                  <to>
                    <xdr:col>0</xdr:col>
                    <xdr:colOff>371475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1" name="Check Box 10">
              <controlPr defaultSize="0" autoFill="0" autoLine="0" autoPict="0">
                <anchor moveWithCells="1">
                  <from>
                    <xdr:col>0</xdr:col>
                    <xdr:colOff>133350</xdr:colOff>
                    <xdr:row>18</xdr:row>
                    <xdr:rowOff>219075</xdr:rowOff>
                  </from>
                  <to>
                    <xdr:col>0</xdr:col>
                    <xdr:colOff>371475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9"/>
  <dimension ref="A1:M31"/>
  <sheetViews>
    <sheetView view="pageBreakPreview" zoomScale="82" zoomScaleNormal="100" zoomScaleSheetLayoutView="82" workbookViewId="0">
      <selection activeCell="B2" sqref="B2:E2"/>
    </sheetView>
  </sheetViews>
  <sheetFormatPr defaultRowHeight="15" x14ac:dyDescent="0.25"/>
  <cols>
    <col min="1" max="1" width="20.7109375" customWidth="1"/>
    <col min="2" max="3" width="1.7109375" customWidth="1"/>
    <col min="4" max="4" width="6.42578125" customWidth="1"/>
    <col min="5" max="5" width="1.7109375" customWidth="1"/>
    <col min="6" max="6" width="9.85546875" customWidth="1"/>
    <col min="7" max="7" width="6.28515625" customWidth="1"/>
    <col min="8" max="8" width="1.7109375" customWidth="1"/>
    <col min="9" max="9" width="9" customWidth="1"/>
    <col min="10" max="10" width="1.7109375" customWidth="1"/>
    <col min="11" max="11" width="20.7109375" customWidth="1"/>
    <col min="12" max="12" width="2" customWidth="1"/>
    <col min="13" max="13" width="9.140625" hidden="1" customWidth="1"/>
    <col min="14" max="14" width="0" hidden="1" customWidth="1"/>
  </cols>
  <sheetData>
    <row r="1" spans="1:12" ht="22.5" x14ac:dyDescent="0.3">
      <c r="A1" s="167" t="s">
        <v>121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24"/>
    </row>
    <row r="2" spans="1:12" ht="22.5" x14ac:dyDescent="0.3">
      <c r="A2" s="117"/>
      <c r="B2" s="213">
        <f>Főlap!B2</f>
        <v>0</v>
      </c>
      <c r="C2" s="213"/>
      <c r="D2" s="213"/>
      <c r="E2" s="213"/>
      <c r="F2" s="212" t="s">
        <v>234</v>
      </c>
      <c r="G2" s="212"/>
      <c r="H2" s="212"/>
      <c r="I2" s="212"/>
      <c r="J2" s="115"/>
      <c r="K2" s="115"/>
      <c r="L2" s="116"/>
    </row>
    <row r="3" spans="1:12" ht="47.25" customHeight="1" x14ac:dyDescent="0.25">
      <c r="A3" s="172" t="s">
        <v>233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25"/>
    </row>
    <row r="4" spans="1:12" ht="16.5" thickBot="1" x14ac:dyDescent="0.3">
      <c r="A4" s="175" t="s">
        <v>32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26"/>
    </row>
    <row r="5" spans="1:12" ht="16.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6"/>
    </row>
    <row r="6" spans="1:12" ht="15.75" x14ac:dyDescent="0.25">
      <c r="A6" s="10" t="s">
        <v>2</v>
      </c>
      <c r="B6" s="50"/>
      <c r="C6" s="11"/>
      <c r="D6" s="11"/>
      <c r="E6" s="11"/>
      <c r="F6" s="11"/>
      <c r="G6" s="12"/>
      <c r="H6" s="12"/>
      <c r="I6" s="12"/>
      <c r="J6" s="12"/>
      <c r="K6" s="12"/>
      <c r="L6" s="13"/>
    </row>
    <row r="7" spans="1:12" ht="40.5" customHeight="1" x14ac:dyDescent="0.25">
      <c r="A7" s="168" t="s">
        <v>3</v>
      </c>
      <c r="B7" s="144"/>
      <c r="C7" s="144"/>
      <c r="D7" s="144"/>
      <c r="E7" s="144"/>
      <c r="F7" s="30"/>
      <c r="G7" s="169">
        <f>Főlap!E51</f>
        <v>0</v>
      </c>
      <c r="H7" s="169"/>
      <c r="I7" s="169"/>
      <c r="J7" s="169"/>
      <c r="K7" s="169"/>
      <c r="L7" s="18"/>
    </row>
    <row r="8" spans="1:12" ht="40.5" customHeight="1" x14ac:dyDescent="0.25">
      <c r="A8" s="168" t="s">
        <v>4</v>
      </c>
      <c r="B8" s="144"/>
      <c r="C8" s="144"/>
      <c r="D8" s="144"/>
      <c r="E8" s="144"/>
      <c r="F8" s="30"/>
      <c r="G8" s="170">
        <f>Főlap!G55</f>
        <v>0</v>
      </c>
      <c r="H8" s="170"/>
      <c r="I8" s="170"/>
      <c r="J8" s="170"/>
      <c r="K8" s="170"/>
      <c r="L8" s="18"/>
    </row>
    <row r="9" spans="1:12" ht="40.5" customHeight="1" x14ac:dyDescent="0.25">
      <c r="A9" s="168" t="s">
        <v>18</v>
      </c>
      <c r="B9" s="144"/>
      <c r="C9" s="144"/>
      <c r="D9" s="144"/>
      <c r="E9" s="144"/>
      <c r="F9" s="30"/>
      <c r="G9" s="171">
        <f>Főlap!G56</f>
        <v>0</v>
      </c>
      <c r="H9" s="171"/>
      <c r="I9" s="171"/>
      <c r="J9" s="171"/>
      <c r="K9" s="171"/>
      <c r="L9" s="18"/>
    </row>
    <row r="10" spans="1:12" ht="7.5" customHeight="1" thickBot="1" x14ac:dyDescent="0.3">
      <c r="A10" s="14"/>
      <c r="B10" s="15"/>
      <c r="C10" s="15"/>
      <c r="D10" s="15"/>
      <c r="E10" s="15"/>
      <c r="F10" s="15"/>
      <c r="G10" s="16"/>
      <c r="H10" s="16"/>
      <c r="I10" s="16"/>
      <c r="J10" s="16"/>
      <c r="K10" s="16"/>
      <c r="L10" s="17"/>
    </row>
    <row r="11" spans="1:12" ht="6" customHeight="1" thickBot="1" x14ac:dyDescent="0.3">
      <c r="A11" s="1"/>
      <c r="B11" s="1"/>
      <c r="C11" s="1"/>
      <c r="D11" s="1"/>
      <c r="E11" s="1"/>
      <c r="F11" s="1"/>
      <c r="G11" s="2"/>
      <c r="H11" s="2"/>
      <c r="I11" s="2"/>
      <c r="J11" s="2"/>
      <c r="K11" s="2"/>
      <c r="L11" s="2"/>
    </row>
    <row r="12" spans="1:12" ht="15.75" x14ac:dyDescent="0.25">
      <c r="A12" s="10"/>
      <c r="B12" s="50"/>
      <c r="C12" s="11"/>
      <c r="D12" s="11"/>
      <c r="E12" s="11"/>
      <c r="F12" s="11"/>
      <c r="G12" s="12"/>
      <c r="H12" s="12"/>
      <c r="I12" s="12"/>
      <c r="J12" s="12"/>
      <c r="K12" s="27"/>
      <c r="L12" s="13"/>
    </row>
    <row r="13" spans="1:12" ht="30" customHeight="1" x14ac:dyDescent="0.25">
      <c r="A13" s="54" t="s">
        <v>122</v>
      </c>
      <c r="B13" s="215" t="s">
        <v>123</v>
      </c>
      <c r="C13" s="215"/>
      <c r="D13" s="215"/>
      <c r="E13" s="215"/>
      <c r="F13" s="215"/>
      <c r="G13" s="215" t="s">
        <v>124</v>
      </c>
      <c r="H13" s="215"/>
      <c r="I13" s="215"/>
      <c r="J13" s="215"/>
      <c r="K13" s="55" t="s">
        <v>125</v>
      </c>
      <c r="L13" s="18"/>
    </row>
    <row r="14" spans="1:12" ht="40.5" customHeight="1" x14ac:dyDescent="0.25">
      <c r="A14" s="63"/>
      <c r="B14" s="216"/>
      <c r="C14" s="216"/>
      <c r="D14" s="216"/>
      <c r="E14" s="216"/>
      <c r="F14" s="216"/>
      <c r="G14" s="217"/>
      <c r="H14" s="217"/>
      <c r="I14" s="217"/>
      <c r="J14" s="217"/>
      <c r="K14" s="64"/>
      <c r="L14" s="18"/>
    </row>
    <row r="15" spans="1:12" ht="8.25" customHeight="1" thickBot="1" x14ac:dyDescent="0.3">
      <c r="A15" s="19"/>
      <c r="B15" s="20"/>
      <c r="C15" s="20"/>
      <c r="D15" s="20"/>
      <c r="E15" s="20"/>
      <c r="F15" s="20"/>
      <c r="G15" s="20"/>
      <c r="H15" s="20"/>
      <c r="I15" s="20"/>
      <c r="J15" s="16"/>
      <c r="K15" s="16"/>
      <c r="L15" s="17"/>
    </row>
    <row r="16" spans="1:12" ht="8.2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5"/>
      <c r="K16" s="5"/>
      <c r="L16" s="2"/>
    </row>
    <row r="17" spans="1:12" ht="48" customHeight="1" x14ac:dyDescent="0.25">
      <c r="A17" s="22"/>
      <c r="B17" s="22"/>
      <c r="C17" s="22"/>
      <c r="D17" s="22"/>
      <c r="E17" s="22"/>
      <c r="F17" s="22"/>
      <c r="G17" s="23"/>
      <c r="H17" s="23"/>
      <c r="I17" s="23"/>
      <c r="J17" s="23"/>
      <c r="K17" s="23"/>
      <c r="L17" s="2"/>
    </row>
    <row r="18" spans="1:12" ht="47.25" customHeight="1" x14ac:dyDescent="0.25">
      <c r="A18" s="8" t="s">
        <v>12</v>
      </c>
      <c r="B18" s="41"/>
      <c r="C18" s="3"/>
      <c r="D18" s="9" t="s">
        <v>13</v>
      </c>
      <c r="E18" s="4"/>
      <c r="F18" s="214" t="s">
        <v>14</v>
      </c>
      <c r="G18" s="214"/>
      <c r="H18" s="4"/>
      <c r="I18" s="9" t="s">
        <v>15</v>
      </c>
      <c r="J18" s="4"/>
      <c r="K18" s="8" t="s">
        <v>16</v>
      </c>
      <c r="L18" s="2"/>
    </row>
    <row r="19" spans="1:12" ht="15.75" hidden="1" x14ac:dyDescent="0.25">
      <c r="A19" s="2"/>
      <c r="B19" s="2"/>
      <c r="C19" s="2"/>
    </row>
    <row r="20" spans="1:12" hidden="1" x14ac:dyDescent="0.25"/>
    <row r="21" spans="1:12" hidden="1" x14ac:dyDescent="0.25"/>
    <row r="22" spans="1:12" hidden="1" x14ac:dyDescent="0.25"/>
    <row r="23" spans="1:12" hidden="1" x14ac:dyDescent="0.25"/>
    <row r="24" spans="1:12" hidden="1" x14ac:dyDescent="0.25"/>
    <row r="25" spans="1:12" hidden="1" x14ac:dyDescent="0.25"/>
    <row r="26" spans="1:12" hidden="1" x14ac:dyDescent="0.25"/>
    <row r="27" spans="1:12" hidden="1" x14ac:dyDescent="0.25"/>
    <row r="28" spans="1:12" hidden="1" x14ac:dyDescent="0.25"/>
    <row r="29" spans="1:12" hidden="1" x14ac:dyDescent="0.25"/>
    <row r="30" spans="1:12" hidden="1" x14ac:dyDescent="0.25"/>
    <row r="31" spans="1:12" hidden="1" x14ac:dyDescent="0.25"/>
  </sheetData>
  <sheetProtection password="ED65" sheet="1" objects="1" scenarios="1"/>
  <mergeCells count="16">
    <mergeCell ref="F18:G18"/>
    <mergeCell ref="B13:F13"/>
    <mergeCell ref="G13:J13"/>
    <mergeCell ref="B14:F14"/>
    <mergeCell ref="G14:J14"/>
    <mergeCell ref="A9:E9"/>
    <mergeCell ref="G9:K9"/>
    <mergeCell ref="A1:K1"/>
    <mergeCell ref="A3:K3"/>
    <mergeCell ref="A4:K4"/>
    <mergeCell ref="A7:E7"/>
    <mergeCell ref="G7:K7"/>
    <mergeCell ref="A8:E8"/>
    <mergeCell ref="G8:K8"/>
    <mergeCell ref="F2:I2"/>
    <mergeCell ref="B2:E2"/>
  </mergeCells>
  <dataValidations count="1">
    <dataValidation allowBlank="1" showInputMessage="1" showErrorMessage="1" prompt="A főlap adatait kell kitölteni!" sqref="G7:K9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Option Button 1">
              <controlPr defaultSize="0" autoFill="0" autoLine="0" autoPict="0">
                <anchor moveWithCells="1">
                  <from>
                    <xdr:col>8</xdr:col>
                    <xdr:colOff>561975</xdr:colOff>
                    <xdr:row>1</xdr:row>
                    <xdr:rowOff>66675</xdr:rowOff>
                  </from>
                  <to>
                    <xdr:col>10</xdr:col>
                    <xdr:colOff>847725</xdr:colOff>
                    <xdr:row>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Option Button 2">
              <controlPr defaultSize="0" autoFill="0" autoLine="0" autoPict="0">
                <anchor moveWithCells="1">
                  <from>
                    <xdr:col>10</xdr:col>
                    <xdr:colOff>457200</xdr:colOff>
                    <xdr:row>1</xdr:row>
                    <xdr:rowOff>66675</xdr:rowOff>
                  </from>
                  <to>
                    <xdr:col>11</xdr:col>
                    <xdr:colOff>66675</xdr:colOff>
                    <xdr:row>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Főlap</vt:lpstr>
      <vt:lpstr>A lap</vt:lpstr>
      <vt:lpstr>B lap</vt:lpstr>
      <vt:lpstr>C lap</vt:lpstr>
      <vt:lpstr>D lap</vt:lpstr>
      <vt:lpstr>E lap</vt:lpstr>
      <vt:lpstr>F lap</vt:lpstr>
      <vt:lpstr>G lap</vt:lpstr>
      <vt:lpstr>H lap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2015-05-26T05:25:20Z</dcterms:modified>
</cp:coreProperties>
</file>